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<sst xmlns="http://schemas.openxmlformats.org/spreadsheetml/2006/main" count="1017" uniqueCount="402">
  <si>
    <t>表1</t>
  </si>
  <si>
    <t>单位收支总表</t>
  </si>
  <si>
    <t>四川省航空运动学校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</si>
  <si>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</si>
  <si>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</si>
  <si>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</si>
  <si>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</si>
  <si>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</si>
  <si>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</si>
  <si>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</si>
  <si>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</si>
  <si>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</si>
  <si>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</si>
  <si>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</si>
  <si>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</si>
  <si>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</si>
  <si>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</si>
  <si>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</si>
  <si>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</si>
  <si>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</si>
  <si>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</si>
  <si>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</si>
  <si>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</si>
  <si>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</si>
  <si>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</si>
  <si>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</si>
  <si>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</si>
  <si>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</si>
  <si>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</si>
  <si>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</si>
  <si>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</si>
  <si>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</si>
  <si>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</si>
  <si>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</si>
  <si>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</si>
  <si>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</si>
  <si>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</si>
  <si>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</si>
  <si>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</si>
  <si>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</si>
  <si>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</si>
  <si>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</si>
  <si>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</si>
  <si>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</si>
  <si>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</si>
  <si>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</si>
  <si>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</si>
  <si>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</si>
  <si>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</si>
  <si>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</si>
  <si>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</si>
  <si>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</si>
  <si>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</si>
  <si>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</si>
  <si>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</si>
  <si>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</si>
  <si>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</si>
  <si>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</si>
  <si>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</si>
  <si>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</si>
  <si>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</si>
  <si>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</si>
  <si>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</si>
  <si>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</si>
  <si>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</si>
  <si>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</si>
  <si>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</si>
  <si>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</si>
  <si>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</si>
  <si>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</si>
  <si>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</si>
  <si>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</si>
  <si>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</si>
  <si>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</si>
  <si>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</si>
  <si>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</si>
  <si>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</si>
  <si>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</si>
  <si>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</si>
  <si>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</si>
  <si>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</si>
  <si>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</si>
  <si>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</si>
  <si>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330904</t>
  </si>
  <si>
    <t>培训支出</t>
  </si>
  <si>
    <t>207</t>
  </si>
  <si>
    <t>04</t>
  </si>
  <si>
    <t>运动项目管理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</si>
  <si>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</si>
  <si>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</si>
  <si>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</si>
  <si>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</si>
  <si>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</si>
  <si>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</si>
  <si>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</si>
  <si>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</si>
  <si>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</si>
  <si>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</si>
  <si>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</si>
  <si>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</si>
  <si>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221</t>
  </si>
  <si>
    <t>01</t>
  </si>
  <si>
    <t>住房公积金</t>
  </si>
  <si>
    <t>购房补贴</t>
  </si>
  <si>
    <t>229</t>
  </si>
  <si>
    <t>60</t>
  </si>
  <si>
    <t>用于体育事业的彩票公益金支出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</si>
  <si>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</si>
  <si>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</si>
  <si>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</si>
  <si>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</si>
  <si>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</si>
  <si>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</si>
  <si>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</si>
  <si>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</si>
  <si>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</si>
  <si>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</si>
  <si>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</si>
  <si>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</si>
  <si>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</si>
  <si>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</si>
  <si>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</si>
  <si>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</si>
  <si>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</si>
  <si>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</si>
  <si>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</si>
  <si>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</si>
  <si>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</si>
  <si>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</si>
  <si>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</si>
  <si>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</si>
  <si>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</si>
  <si>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</si>
  <si>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</si>
  <si>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</si>
  <si>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</si>
  <si>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</si>
  <si>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</si>
  <si>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</si>
  <si>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</si>
  <si>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</si>
  <si>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</si>
  <si>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</si>
  <si>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</si>
  <si>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</si>
  <si>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</si>
  <si>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</si>
  <si>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</si>
  <si>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</si>
  <si>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</si>
  <si>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</si>
  <si>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</si>
  <si>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</si>
  <si>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</si>
  <si>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</si>
  <si>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</si>
  <si>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</si>
  <si>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</si>
  <si>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</si>
  <si>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</si>
  <si>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</si>
  <si>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</si>
  <si>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</si>
  <si>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</si>
  <si>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</si>
  <si>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</si>
  <si>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</si>
  <si>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</si>
  <si>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</si>
  <si>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</si>
  <si>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</si>
  <si>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</si>
  <si>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</si>
  <si>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</si>
  <si>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</si>
  <si>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</si>
  <si>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</si>
  <si>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</si>
  <si>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</si>
  <si>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</si>
  <si>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</si>
  <si>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</si>
  <si>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</si>
  <si>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</si>
  <si>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</si>
  <si>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</si>
  <si>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</si>
  <si>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</si>
  <si>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</si>
  <si>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</si>
  <si>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</si>
  <si>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</si>
  <si>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</si>
  <si>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</si>
  <si>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</si>
  <si>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</si>
  <si>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</si>
  <si>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</si>
  <si>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</si>
  <si>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</si>
  <si>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</si>
  <si>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</si>
  <si>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</si>
  <si>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</si>
  <si>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</si>
  <si>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</si>
  <si>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</si>
  <si>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</si>
  <si>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</si>
  <si>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</si>
  <si>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</si>
  <si>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</si>
  <si>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</si>
  <si>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</si>
  <si>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</si>
  <si>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</si>
  <si>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</si>
  <si>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</si>
  <si>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</si>
  <si>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</si>
  <si>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</si>
  <si>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</si>
  <si>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</si>
  <si>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</si>
  <si>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</si>
  <si>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</si>
  <si>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</si>
  <si>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</si>
  <si>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</si>
  <si>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</si>
  <si>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</si>
  <si>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</si>
  <si>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</si>
  <si>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</si>
  <si>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</si>
  <si>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</si>
  <si>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</si>
  <si>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</si>
  <si>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</si>
  <si>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</si>
  <si>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</si>
  <si>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</si>
  <si>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</si>
  <si>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</si>
  <si>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</si>
  <si>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</si>
  <si>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</si>
  <si>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</si>
  <si>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</si>
  <si>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</si>
  <si>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</si>
  <si>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</si>
  <si>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</si>
  <si>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</si>
  <si>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</si>
  <si>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</si>
  <si>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</si>
  <si>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</si>
  <si>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</si>
  <si>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</si>
  <si>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</si>
  <si>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</si>
  <si>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</si>
  <si>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</si>
  <si>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</si>
  <si>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</si>
  <si>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</si>
  <si>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</si>
  <si>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</si>
  <si>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</si>
  <si>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</si>
  <si>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</si>
  <si>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</si>
  <si>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</si>
  <si>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</si>
  <si>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</si>
  <si>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</si>
  <si>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</si>
  <si>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</si>
  <si>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</si>
  <si>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</si>
  <si>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体育</t>
  </si>
  <si>
    <t xml:space="preserve">    运动项目管理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</si>
  <si>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</si>
  <si>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</si>
  <si>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</si>
  <si>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</si>
  <si>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</si>
  <si>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</si>
  <si>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</si>
  <si>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</si>
  <si>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</si>
  <si>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</si>
  <si>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</si>
  <si>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</si>
  <si>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</si>
  <si>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</si>
  <si>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</si>
  <si>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</si>
  <si>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</si>
  <si>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</si>
  <si>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</si>
  <si>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</si>
  <si>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</si>
  <si>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</si>
  <si>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</si>
  <si>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</si>
  <si>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</si>
  <si>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</si>
  <si>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</si>
  <si>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</si>
  <si>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</si>
  <si>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</si>
  <si>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</si>
  <si>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</si>
  <si>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</si>
  <si>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</si>
  <si>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</si>
  <si>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</si>
  <si>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</si>
  <si>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</si>
  <si>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</si>
  <si>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</si>
  <si>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</si>
  <si>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</si>
  <si>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</si>
  <si>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</si>
  <si>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</si>
  <si>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</si>
  <si>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</si>
  <si>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</si>
  <si>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</si>
  <si>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</si>
  <si>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</si>
  <si>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</si>
  <si>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</si>
  <si>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</si>
  <si>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</si>
  <si>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</si>
  <si>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</si>
  <si>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 xml:space="preserve">  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</si>
  <si>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</si>
  <si>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</si>
  <si>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</si>
  <si>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</si>
  <si>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</si>
  <si>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</si>
  <si>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</si>
  <si>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</si>
  <si>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</si>
  <si>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青少年体育经费</t>
  </si>
  <si>
    <t xml:space="preserve">  设备购置经费</t>
  </si>
  <si>
    <t xml:space="preserve">  退役运动员安置及伤残补助经费</t>
  </si>
  <si>
    <t xml:space="preserve">  训练基地和场馆运行经费</t>
  </si>
  <si>
    <t xml:space="preserve">  运动会备战比赛经费</t>
  </si>
  <si>
    <t xml:space="preserve">  运动员教练员成绩奖励经费</t>
  </si>
  <si>
    <t xml:space="preserve">  运动员教练员伙食费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</si>
  <si>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</si>
  <si>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</si>
  <si>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</si>
  <si>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</si>
  <si>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</si>
  <si>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</si>
  <si>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</si>
  <si>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</si>
  <si>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</si>
  <si>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</si>
  <si>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</si>
  <si>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</si>
  <si>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</si>
  <si>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</si>
  <si>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</si>
  <si>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</si>
  <si>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</si>
  <si>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</si>
  <si>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</si>
  <si>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</si>
  <si>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</si>
  <si>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</si>
  <si>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</si>
  <si>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</si>
  <si>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</si>
  <si>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</si>
  <si>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</si>
  <si>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</si>
  <si>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</si>
  <si>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</si>
  <si>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</si>
  <si>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330904-四川省航空运动学校</t>
  </si>
  <si>
    <t>保证学校训练场地正常使用，确保我校运动队训练及参赛任务顺利进行，全力保障夺金任务。</t>
  </si>
  <si>
    <t>保障训练基地及场馆正常使用数量</t>
  </si>
  <si>
    <t>≥3个</t>
  </si>
  <si>
    <t>促进体育事业发展</t>
  </si>
  <si>
    <t>≥8</t>
  </si>
  <si>
    <t>教练员、运动员对场馆使用的满意度</t>
  </si>
  <si>
    <t>≥95%</t>
  </si>
  <si>
    <t>保障训练基地及场馆运行正常使用情况</t>
  </si>
  <si>
    <t>正常</t>
  </si>
  <si>
    <t>维持航校稳定发展</t>
  </si>
  <si>
    <t>≥1年</t>
  </si>
  <si>
    <t>完成时间</t>
  </si>
  <si>
    <t>2021年12月31日前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</si>
</sst>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##0.00"/>
    <numFmt numFmtId="181" formatCode="&quot;\&quot;#,##0.00_);\(&quot;\&quot;#,##0.00\)"/>
  </numFmts>
  <fonts count="49">
    <font>
      <sz val="9"/>
      <color indexed="8"/>
      <name val="宋体"/>
      <family val="0"/>
    </font>
    <font>
      <sz val="2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3"/>
      <color indexed="62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u val="single"/>
      <sz val="11"/>
      <color indexed="12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0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4" borderId="4" applyNumberFormat="0" applyAlignment="0" applyProtection="0"/>
    <xf numFmtId="0" fontId="27" fillId="5" borderId="0" applyNumberFormat="0" applyBorder="0" applyAlignment="0" applyProtection="0"/>
    <xf numFmtId="0" fontId="12" fillId="0" borderId="5" applyNumberFormat="0" applyFill="0" applyAlignment="0" applyProtection="0"/>
    <xf numFmtId="0" fontId="27" fillId="5" borderId="0" applyNumberFormat="0" applyBorder="0" applyAlignment="0" applyProtection="0"/>
    <xf numFmtId="0" fontId="24" fillId="6" borderId="6" applyNumberFormat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4" borderId="7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1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4" borderId="4" applyNumberFormat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13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10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2" borderId="4" applyNumberForma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0" borderId="9" applyNumberFormat="0" applyFill="0" applyAlignment="0" applyProtection="0"/>
    <xf numFmtId="0" fontId="37" fillId="26" borderId="10" applyNumberFormat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1" applyNumberFormat="0" applyAlignment="0" applyProtection="0"/>
    <xf numFmtId="0" fontId="10" fillId="29" borderId="0" applyNumberFormat="0" applyBorder="0" applyAlignment="0" applyProtection="0"/>
    <xf numFmtId="0" fontId="11" fillId="12" borderId="0" applyNumberFormat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1" fillId="22" borderId="0" applyNumberFormat="0" applyBorder="0" applyAlignment="0" applyProtection="0"/>
    <xf numFmtId="0" fontId="25" fillId="2" borderId="0" applyNumberFormat="0" applyBorder="0" applyAlignment="0" applyProtection="0"/>
    <xf numFmtId="0" fontId="10" fillId="12" borderId="0" applyNumberFormat="0" applyBorder="0" applyAlignment="0" applyProtection="0"/>
    <xf numFmtId="0" fontId="43" fillId="34" borderId="11" applyNumberFormat="0" applyAlignment="0" applyProtection="0"/>
    <xf numFmtId="0" fontId="30" fillId="35" borderId="0" applyNumberFormat="0" applyBorder="0" applyAlignment="0" applyProtection="0"/>
    <xf numFmtId="0" fontId="24" fillId="6" borderId="6" applyNumberFormat="0" applyAlignment="0" applyProtection="0"/>
    <xf numFmtId="0" fontId="1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0" fillId="37" borderId="0" applyNumberFormat="0" applyBorder="0" applyAlignment="0" applyProtection="0"/>
    <xf numFmtId="0" fontId="18" fillId="0" borderId="14" applyNumberFormat="0" applyFill="0" applyAlignment="0" applyProtection="0"/>
    <xf numFmtId="0" fontId="11" fillId="22" borderId="0" applyNumberFormat="0" applyBorder="0" applyAlignment="0" applyProtection="0"/>
    <xf numFmtId="0" fontId="45" fillId="0" borderId="15" applyNumberFormat="0" applyFill="0" applyAlignment="0" applyProtection="0"/>
    <xf numFmtId="178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31" fillId="38" borderId="0" applyNumberFormat="0" applyBorder="0" applyAlignment="0" applyProtection="0"/>
    <xf numFmtId="9" fontId="0" fillId="0" borderId="0" applyFont="0" applyFill="0" applyBorder="0" applyAlignment="0" applyProtection="0"/>
    <xf numFmtId="0" fontId="10" fillId="29" borderId="0" applyNumberFormat="0" applyBorder="0" applyAlignment="0" applyProtection="0"/>
    <xf numFmtId="0" fontId="46" fillId="0" borderId="16" applyNumberFormat="0" applyFill="0" applyAlignment="0" applyProtection="0"/>
    <xf numFmtId="0" fontId="1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48" fillId="28" borderId="18" applyNumberFormat="0" applyAlignment="0" applyProtection="0"/>
    <xf numFmtId="0" fontId="31" fillId="39" borderId="0" applyNumberFormat="0" applyBorder="0" applyAlignment="0" applyProtection="0"/>
    <xf numFmtId="0" fontId="16" fillId="0" borderId="2" applyNumberFormat="0" applyFill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176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0" fillId="42" borderId="0" applyNumberFormat="0" applyBorder="0" applyAlignment="0" applyProtection="0"/>
    <xf numFmtId="0" fontId="13" fillId="0" borderId="3" applyNumberFormat="0" applyFill="0" applyAlignment="0" applyProtection="0"/>
    <xf numFmtId="0" fontId="31" fillId="43" borderId="0" applyNumberFormat="0" applyBorder="0" applyAlignment="0" applyProtection="0"/>
    <xf numFmtId="0" fontId="10" fillId="7" borderId="0" applyNumberFormat="0" applyBorder="0" applyAlignment="0" applyProtection="0"/>
    <xf numFmtId="0" fontId="31" fillId="44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5" applyNumberFormat="0" applyFill="0" applyAlignment="0" applyProtection="0"/>
    <xf numFmtId="0" fontId="11" fillId="2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31" fillId="45" borderId="0" applyNumberFormat="0" applyBorder="0" applyAlignment="0" applyProtection="0"/>
    <xf numFmtId="0" fontId="0" fillId="22" borderId="8" applyNumberFormat="0" applyFont="0" applyAlignment="0" applyProtection="0"/>
    <xf numFmtId="0" fontId="30" fillId="46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5" fillId="4" borderId="7" applyNumberFormat="0" applyAlignment="0" applyProtection="0"/>
    <xf numFmtId="0" fontId="19" fillId="2" borderId="4" applyNumberFormat="0" applyAlignment="0" applyProtection="0"/>
    <xf numFmtId="0" fontId="11" fillId="31" borderId="0" applyNumberFormat="0" applyBorder="0" applyAlignment="0" applyProtection="0"/>
    <xf numFmtId="0" fontId="10" fillId="1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30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</cellStyleXfs>
  <cellXfs count="174">
    <xf numFmtId="1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4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5" fillId="4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5" fillId="0" borderId="32" xfId="0" applyNumberFormat="1" applyFont="1" applyFill="1" applyBorder="1" applyAlignment="1" applyProtection="1">
      <alignment horizontal="centerContinuous" vertical="center"/>
      <protection/>
    </xf>
    <xf numFmtId="0" fontId="5" fillId="0" borderId="26" xfId="0" applyNumberFormat="1" applyFont="1" applyFill="1" applyBorder="1" applyAlignment="1" applyProtection="1">
      <alignment horizontal="centerContinuous" vertical="center"/>
      <protection/>
    </xf>
    <xf numFmtId="1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80" fontId="5" fillId="0" borderId="31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32" xfId="0" applyNumberFormat="1" applyFont="1" applyFill="1" applyBorder="1" applyAlignment="1" applyProtection="1">
      <alignment vertical="center" wrapText="1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5" fillId="4" borderId="23" xfId="0" applyNumberFormat="1" applyFont="1" applyFill="1" applyBorder="1" applyAlignment="1" applyProtection="1">
      <alignment horizontal="center" vertical="center"/>
      <protection/>
    </xf>
    <xf numFmtId="0" fontId="5" fillId="4" borderId="2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4" fontId="5" fillId="0" borderId="30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>
      <alignment/>
    </xf>
    <xf numFmtId="0" fontId="5" fillId="4" borderId="34" xfId="0" applyNumberFormat="1" applyFont="1" applyFill="1" applyBorder="1" applyAlignment="1" applyProtection="1">
      <alignment horizontal="center" vertical="center"/>
      <protection/>
    </xf>
    <xf numFmtId="0" fontId="5" fillId="4" borderId="19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4" borderId="33" xfId="0" applyNumberFormat="1" applyFont="1" applyFill="1" applyBorder="1" applyAlignment="1" applyProtection="1">
      <alignment horizontal="center" vertical="center"/>
      <protection/>
    </xf>
    <xf numFmtId="0" fontId="5" fillId="4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7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5" fillId="0" borderId="4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5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vertical="center" wrapText="1"/>
    </xf>
    <xf numFmtId="180" fontId="4" fillId="0" borderId="43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4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4" xfId="0" applyNumberFormat="1" applyFont="1" applyFill="1" applyBorder="1" applyAlignment="1" applyProtection="1">
      <alignment horizontal="center" vertical="center"/>
      <protection/>
    </xf>
    <xf numFmtId="0" fontId="4" fillId="4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4" borderId="30" xfId="0" applyNumberFormat="1" applyFont="1" applyFill="1" applyBorder="1" applyAlignment="1" applyProtection="1">
      <alignment horizontal="center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 horizontal="right" vertical="center"/>
      <protection/>
    </xf>
    <xf numFmtId="4" fontId="4" fillId="0" borderId="35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31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>
      <alignment horizontal="right" vertical="center" wrapText="1"/>
    </xf>
    <xf numFmtId="180" fontId="4" fillId="0" borderId="35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20% - Accent6 1" xfId="134"/>
    <cellStyle name="40% - Accent2 1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7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07"/>
      <c r="B1" s="107"/>
      <c r="C1" s="107"/>
      <c r="D1" s="38" t="s">
        <v>0</v>
      </c>
    </row>
    <row r="2" spans="1:4" ht="20.25" customHeight="1">
      <c r="A2" s="23" t="s">
        <v>1</v>
      </c>
      <c r="B2" s="23"/>
      <c r="C2" s="23"/>
      <c r="D2" s="23"/>
    </row>
    <row r="3" spans="1:4" ht="20.25" customHeight="1">
      <c r="A3" s="108" t="s">
        <v>2</v>
      </c>
      <c r="B3" s="109"/>
      <c r="C3" s="48"/>
      <c r="D3" s="38" t="s">
        <v>3</v>
      </c>
    </row>
    <row r="4" spans="1:4" ht="19.5" customHeight="1">
      <c r="A4" s="110" t="s">
        <v>4</v>
      </c>
      <c r="B4" s="111"/>
      <c r="C4" s="110" t="s">
        <v>5</v>
      </c>
      <c r="D4" s="111"/>
    </row>
    <row r="5" spans="1:4" ht="19.5" customHeight="1">
      <c r="A5" s="113" t="s">
        <v>6</v>
      </c>
      <c r="B5" s="113" t="s">
        <v>7</v>
      </c>
      <c r="C5" s="113" t="s">
        <v>6</v>
      </c>
      <c r="D5" s="162" t="s">
        <v>7</v>
      </c>
    </row>
    <row r="6" spans="1:4" ht="19.5" customHeight="1">
      <c r="A6" s="124" t="s">
        <v>8</v>
      </c>
      <c r="B6" s="163">
        <v>1340.76</v>
      </c>
      <c r="C6" s="124" t="s">
        <v>9</v>
      </c>
      <c r="D6" s="163">
        <v>0</v>
      </c>
    </row>
    <row r="7" spans="1:4" ht="19.5" customHeight="1">
      <c r="A7" s="124" t="s">
        <v>10</v>
      </c>
      <c r="B7" s="116">
        <v>221.43</v>
      </c>
      <c r="C7" s="124" t="s">
        <v>11</v>
      </c>
      <c r="D7" s="163">
        <v>0</v>
      </c>
    </row>
    <row r="8" spans="1:4" ht="19.5" customHeight="1">
      <c r="A8" s="115" t="s">
        <v>12</v>
      </c>
      <c r="B8" s="163">
        <v>0</v>
      </c>
      <c r="C8" s="164" t="s">
        <v>13</v>
      </c>
      <c r="D8" s="163">
        <v>0</v>
      </c>
    </row>
    <row r="9" spans="1:4" ht="19.5" customHeight="1">
      <c r="A9" s="124" t="s">
        <v>14</v>
      </c>
      <c r="B9" s="155">
        <v>0</v>
      </c>
      <c r="C9" s="124" t="s">
        <v>15</v>
      </c>
      <c r="D9" s="163">
        <v>0</v>
      </c>
    </row>
    <row r="10" spans="1:4" ht="19.5" customHeight="1">
      <c r="A10" s="124" t="s">
        <v>16</v>
      </c>
      <c r="B10" s="163">
        <v>0</v>
      </c>
      <c r="C10" s="124" t="s">
        <v>17</v>
      </c>
      <c r="D10" s="163">
        <v>3</v>
      </c>
    </row>
    <row r="11" spans="1:4" ht="19.5" customHeight="1">
      <c r="A11" s="124" t="s">
        <v>18</v>
      </c>
      <c r="B11" s="163">
        <v>40</v>
      </c>
      <c r="C11" s="124" t="s">
        <v>19</v>
      </c>
      <c r="D11" s="163">
        <v>0</v>
      </c>
    </row>
    <row r="12" spans="1:4" ht="19.5" customHeight="1">
      <c r="A12" s="124"/>
      <c r="B12" s="163"/>
      <c r="C12" s="124" t="s">
        <v>20</v>
      </c>
      <c r="D12" s="163">
        <v>1359.72</v>
      </c>
    </row>
    <row r="13" spans="1:4" ht="19.5" customHeight="1">
      <c r="A13" s="118"/>
      <c r="B13" s="163"/>
      <c r="C13" s="124" t="s">
        <v>21</v>
      </c>
      <c r="D13" s="163">
        <v>160.79</v>
      </c>
    </row>
    <row r="14" spans="1:4" ht="19.5" customHeight="1">
      <c r="A14" s="118"/>
      <c r="B14" s="163"/>
      <c r="C14" s="124" t="s">
        <v>22</v>
      </c>
      <c r="D14" s="163">
        <v>0</v>
      </c>
    </row>
    <row r="15" spans="1:4" ht="19.5" customHeight="1">
      <c r="A15" s="118"/>
      <c r="B15" s="163"/>
      <c r="C15" s="124" t="s">
        <v>23</v>
      </c>
      <c r="D15" s="163">
        <v>81.65</v>
      </c>
    </row>
    <row r="16" spans="1:4" ht="19.5" customHeight="1">
      <c r="A16" s="118"/>
      <c r="B16" s="163"/>
      <c r="C16" s="124" t="s">
        <v>24</v>
      </c>
      <c r="D16" s="163">
        <v>0</v>
      </c>
    </row>
    <row r="17" spans="1:4" ht="19.5" customHeight="1">
      <c r="A17" s="118"/>
      <c r="B17" s="163"/>
      <c r="C17" s="124" t="s">
        <v>25</v>
      </c>
      <c r="D17" s="163">
        <v>0</v>
      </c>
    </row>
    <row r="18" spans="1:4" ht="19.5" customHeight="1">
      <c r="A18" s="118"/>
      <c r="B18" s="163"/>
      <c r="C18" s="124" t="s">
        <v>26</v>
      </c>
      <c r="D18" s="163">
        <v>0</v>
      </c>
    </row>
    <row r="19" spans="1:4" ht="19.5" customHeight="1">
      <c r="A19" s="118"/>
      <c r="B19" s="163"/>
      <c r="C19" s="124" t="s">
        <v>27</v>
      </c>
      <c r="D19" s="163">
        <v>0</v>
      </c>
    </row>
    <row r="20" spans="1:4" ht="19.5" customHeight="1">
      <c r="A20" s="118"/>
      <c r="B20" s="163"/>
      <c r="C20" s="124" t="s">
        <v>28</v>
      </c>
      <c r="D20" s="163">
        <v>0</v>
      </c>
    </row>
    <row r="21" spans="1:4" ht="19.5" customHeight="1">
      <c r="A21" s="118"/>
      <c r="B21" s="163"/>
      <c r="C21" s="124" t="s">
        <v>29</v>
      </c>
      <c r="D21" s="163">
        <v>0</v>
      </c>
    </row>
    <row r="22" spans="1:4" ht="19.5" customHeight="1">
      <c r="A22" s="118"/>
      <c r="B22" s="163"/>
      <c r="C22" s="124" t="s">
        <v>30</v>
      </c>
      <c r="D22" s="163">
        <v>0</v>
      </c>
    </row>
    <row r="23" spans="1:4" ht="19.5" customHeight="1">
      <c r="A23" s="118"/>
      <c r="B23" s="163"/>
      <c r="C23" s="124" t="s">
        <v>31</v>
      </c>
      <c r="D23" s="163">
        <v>0</v>
      </c>
    </row>
    <row r="24" spans="1:4" ht="19.5" customHeight="1">
      <c r="A24" s="118"/>
      <c r="B24" s="163"/>
      <c r="C24" s="124" t="s">
        <v>32</v>
      </c>
      <c r="D24" s="163">
        <v>0</v>
      </c>
    </row>
    <row r="25" spans="1:4" ht="19.5" customHeight="1">
      <c r="A25" s="118"/>
      <c r="B25" s="163"/>
      <c r="C25" s="124" t="s">
        <v>33</v>
      </c>
      <c r="D25" s="163">
        <v>83.2</v>
      </c>
    </row>
    <row r="26" spans="1:4" ht="19.5" customHeight="1">
      <c r="A26" s="124"/>
      <c r="B26" s="163"/>
      <c r="C26" s="124" t="s">
        <v>34</v>
      </c>
      <c r="D26" s="163">
        <v>0</v>
      </c>
    </row>
    <row r="27" spans="1:4" ht="19.5" customHeight="1">
      <c r="A27" s="124"/>
      <c r="B27" s="163"/>
      <c r="C27" s="124" t="s">
        <v>35</v>
      </c>
      <c r="D27" s="163">
        <v>0</v>
      </c>
    </row>
    <row r="28" spans="1:4" ht="19.5" customHeight="1">
      <c r="A28" s="124" t="s">
        <v>36</v>
      </c>
      <c r="B28" s="163"/>
      <c r="C28" s="124" t="s">
        <v>37</v>
      </c>
      <c r="D28" s="163">
        <v>0</v>
      </c>
    </row>
    <row r="29" spans="1:4" ht="19.5" customHeight="1">
      <c r="A29" s="124"/>
      <c r="B29" s="163"/>
      <c r="C29" s="124" t="s">
        <v>38</v>
      </c>
      <c r="D29" s="163">
        <v>0</v>
      </c>
    </row>
    <row r="30" spans="1:4" ht="19.5" customHeight="1">
      <c r="A30" s="128"/>
      <c r="B30" s="116"/>
      <c r="C30" s="128" t="s">
        <v>39</v>
      </c>
      <c r="D30" s="116">
        <v>265.43</v>
      </c>
    </row>
    <row r="31" spans="1:4" ht="19.5" customHeight="1">
      <c r="A31" s="131"/>
      <c r="B31" s="132"/>
      <c r="C31" s="131" t="s">
        <v>40</v>
      </c>
      <c r="D31" s="132">
        <v>0</v>
      </c>
    </row>
    <row r="32" spans="1:4" ht="19.5" customHeight="1">
      <c r="A32" s="131"/>
      <c r="B32" s="132"/>
      <c r="C32" s="131" t="s">
        <v>41</v>
      </c>
      <c r="D32" s="132">
        <v>0</v>
      </c>
    </row>
    <row r="33" spans="1:4" ht="19.5" customHeight="1">
      <c r="A33" s="131"/>
      <c r="B33" s="132"/>
      <c r="C33" s="131" t="s">
        <v>42</v>
      </c>
      <c r="D33" s="132">
        <v>0</v>
      </c>
    </row>
    <row r="34" spans="1:4" ht="19.5" customHeight="1">
      <c r="A34" s="131"/>
      <c r="B34" s="132"/>
      <c r="C34" s="131" t="s">
        <v>43</v>
      </c>
      <c r="D34" s="132">
        <v>0</v>
      </c>
    </row>
    <row r="35" spans="1:4" ht="19.5" customHeight="1">
      <c r="A35" s="131"/>
      <c r="B35" s="132"/>
      <c r="C35" s="131" t="s">
        <v>44</v>
      </c>
      <c r="D35" s="132">
        <v>0</v>
      </c>
    </row>
    <row r="36" spans="1:4" ht="19.5" customHeight="1">
      <c r="A36" s="131"/>
      <c r="B36" s="132"/>
      <c r="C36" s="131"/>
      <c r="D36" s="135"/>
    </row>
    <row r="37" spans="1:4" ht="19.5" customHeight="1">
      <c r="A37" s="134" t="s">
        <v>45</v>
      </c>
      <c r="B37" s="135">
        <f>SUM(B6:B34)</f>
        <v>1602.19</v>
      </c>
      <c r="C37" s="134" t="s">
        <v>46</v>
      </c>
      <c r="D37" s="135">
        <f>SUM(D6:D35)</f>
        <v>1953.7900000000002</v>
      </c>
    </row>
    <row r="38" spans="1:4" ht="19.5" customHeight="1">
      <c r="A38" s="131" t="s">
        <v>47</v>
      </c>
      <c r="B38" s="132">
        <v>80</v>
      </c>
      <c r="C38" s="131" t="s">
        <v>48</v>
      </c>
      <c r="D38" s="132">
        <v>0</v>
      </c>
    </row>
    <row r="39" spans="1:4" ht="19.5" customHeight="1">
      <c r="A39" s="131" t="s">
        <v>49</v>
      </c>
      <c r="B39" s="132">
        <v>271.6</v>
      </c>
      <c r="C39" s="131" t="s">
        <v>50</v>
      </c>
      <c r="D39" s="132">
        <v>0</v>
      </c>
    </row>
    <row r="40" spans="1:4" ht="19.5" customHeight="1">
      <c r="A40" s="131"/>
      <c r="B40" s="132"/>
      <c r="C40" s="131" t="s">
        <v>51</v>
      </c>
      <c r="D40" s="132">
        <v>0</v>
      </c>
    </row>
    <row r="41" spans="1:4" ht="19.5" customHeight="1">
      <c r="A41" s="165"/>
      <c r="B41" s="166"/>
      <c r="C41" s="165"/>
      <c r="D41" s="167"/>
    </row>
    <row r="42" spans="1:4" ht="19.5" customHeight="1">
      <c r="A42" s="168" t="s">
        <v>52</v>
      </c>
      <c r="B42" s="169">
        <f>SUM(B37:B39)</f>
        <v>1953.79</v>
      </c>
      <c r="C42" s="168" t="s">
        <v>53</v>
      </c>
      <c r="D42" s="170">
        <f>SUM(D37,D38,D40)</f>
        <v>1953.7900000000002</v>
      </c>
    </row>
    <row r="43" spans="1:4" ht="20.25" customHeight="1">
      <c r="A43" s="171"/>
      <c r="B43" s="172"/>
      <c r="C43" s="173"/>
      <c r="D43" s="10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9" sqref="A9:IV9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36" t="s">
        <v>365</v>
      </c>
    </row>
    <row r="2" spans="1:8" ht="19.5" customHeight="1">
      <c r="A2" s="23" t="s">
        <v>366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367</v>
      </c>
      <c r="B3" s="25"/>
      <c r="C3" s="25"/>
      <c r="D3" s="25"/>
      <c r="E3" s="25"/>
      <c r="F3" s="37"/>
      <c r="G3" s="37"/>
      <c r="H3" s="38" t="s">
        <v>3</v>
      </c>
    </row>
    <row r="4" spans="1:8" ht="19.5" customHeight="1">
      <c r="A4" s="26" t="s">
        <v>56</v>
      </c>
      <c r="B4" s="27"/>
      <c r="C4" s="27"/>
      <c r="D4" s="27"/>
      <c r="E4" s="28"/>
      <c r="F4" s="39" t="s">
        <v>368</v>
      </c>
      <c r="G4" s="40"/>
      <c r="H4" s="40"/>
    </row>
    <row r="5" spans="1:8" ht="19.5" customHeight="1">
      <c r="A5" s="26" t="s">
        <v>67</v>
      </c>
      <c r="B5" s="27"/>
      <c r="C5" s="28"/>
      <c r="D5" s="29" t="s">
        <v>68</v>
      </c>
      <c r="E5" s="41" t="s">
        <v>113</v>
      </c>
      <c r="F5" s="42" t="s">
        <v>57</v>
      </c>
      <c r="G5" s="42" t="s">
        <v>109</v>
      </c>
      <c r="H5" s="40" t="s">
        <v>110</v>
      </c>
    </row>
    <row r="6" spans="1:8" ht="19.5" customHeight="1">
      <c r="A6" s="30" t="s">
        <v>77</v>
      </c>
      <c r="B6" s="31" t="s">
        <v>78</v>
      </c>
      <c r="C6" s="32" t="s">
        <v>79</v>
      </c>
      <c r="D6" s="33"/>
      <c r="E6" s="43"/>
      <c r="F6" s="44"/>
      <c r="G6" s="44"/>
      <c r="H6" s="45"/>
    </row>
    <row r="7" spans="1:8" ht="19.5" customHeight="1">
      <c r="A7" s="34" t="s">
        <v>36</v>
      </c>
      <c r="B7" s="34" t="s">
        <v>36</v>
      </c>
      <c r="C7" s="34" t="s">
        <v>36</v>
      </c>
      <c r="D7" s="34" t="s">
        <v>36</v>
      </c>
      <c r="E7" s="34" t="s">
        <v>57</v>
      </c>
      <c r="F7" s="46">
        <f>SUM(G7:H7)</f>
        <v>221.43</v>
      </c>
      <c r="G7" s="47">
        <v>0</v>
      </c>
      <c r="H7" s="46">
        <v>221.43</v>
      </c>
    </row>
    <row r="8" spans="1:8" ht="19.5" customHeight="1">
      <c r="A8" s="34" t="s">
        <v>104</v>
      </c>
      <c r="B8" s="34" t="s">
        <v>105</v>
      </c>
      <c r="C8" s="34" t="s">
        <v>82</v>
      </c>
      <c r="D8" s="34" t="s">
        <v>83</v>
      </c>
      <c r="E8" s="34" t="s">
        <v>106</v>
      </c>
      <c r="F8" s="46">
        <f>SUM(G8:H8)</f>
        <v>221.43</v>
      </c>
      <c r="G8" s="47">
        <v>0</v>
      </c>
      <c r="H8" s="46">
        <v>221.43</v>
      </c>
    </row>
    <row r="9" spans="1:8" s="20" customFormat="1" ht="27" customHeight="1">
      <c r="A9" s="35" t="s">
        <v>369</v>
      </c>
      <c r="B9" s="35"/>
      <c r="C9" s="35"/>
      <c r="D9" s="35"/>
      <c r="E9" s="35"/>
      <c r="F9" s="35"/>
      <c r="G9" s="35"/>
      <c r="H9" s="35"/>
    </row>
  </sheetData>
  <sheetProtection/>
  <mergeCells count="10">
    <mergeCell ref="A2:H2"/>
    <mergeCell ref="A4:E4"/>
    <mergeCell ref="F4:H4"/>
    <mergeCell ref="A5:C5"/>
    <mergeCell ref="A9:H9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27" sqref="C2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48"/>
      <c r="B1" s="48"/>
      <c r="C1" s="48"/>
      <c r="D1" s="48"/>
      <c r="E1" s="56"/>
      <c r="F1" s="48"/>
      <c r="G1" s="48"/>
      <c r="H1" s="38" t="s">
        <v>370</v>
      </c>
    </row>
    <row r="2" spans="1:8" ht="25.5" customHeight="1">
      <c r="A2" s="23" t="s">
        <v>371</v>
      </c>
      <c r="B2" s="23"/>
      <c r="C2" s="23"/>
      <c r="D2" s="23"/>
      <c r="E2" s="23"/>
      <c r="F2" s="23"/>
      <c r="G2" s="23"/>
      <c r="H2" s="23"/>
    </row>
    <row r="3" spans="1:8" ht="19.5" customHeight="1">
      <c r="A3" s="49" t="s">
        <v>2</v>
      </c>
      <c r="B3" s="50"/>
      <c r="C3" s="50"/>
      <c r="D3" s="50"/>
      <c r="E3" s="50"/>
      <c r="F3" s="50"/>
      <c r="G3" s="50"/>
      <c r="H3" s="38" t="s">
        <v>3</v>
      </c>
    </row>
    <row r="4" spans="1:8" ht="19.5" customHeight="1">
      <c r="A4" s="51" t="s">
        <v>359</v>
      </c>
      <c r="B4" s="51" t="s">
        <v>360</v>
      </c>
      <c r="C4" s="40" t="s">
        <v>361</v>
      </c>
      <c r="D4" s="40"/>
      <c r="E4" s="40"/>
      <c r="F4" s="40"/>
      <c r="G4" s="40"/>
      <c r="H4" s="40"/>
    </row>
    <row r="5" spans="1:8" ht="19.5" customHeight="1">
      <c r="A5" s="51"/>
      <c r="B5" s="51"/>
      <c r="C5" s="52" t="s">
        <v>57</v>
      </c>
      <c r="D5" s="41" t="s">
        <v>218</v>
      </c>
      <c r="E5" s="57" t="s">
        <v>362</v>
      </c>
      <c r="F5" s="58"/>
      <c r="G5" s="58"/>
      <c r="H5" s="59" t="s">
        <v>223</v>
      </c>
    </row>
    <row r="6" spans="1:8" ht="33.75" customHeight="1">
      <c r="A6" s="43"/>
      <c r="B6" s="43"/>
      <c r="C6" s="53"/>
      <c r="D6" s="44"/>
      <c r="E6" s="60" t="s">
        <v>72</v>
      </c>
      <c r="F6" s="61" t="s">
        <v>363</v>
      </c>
      <c r="G6" s="62" t="s">
        <v>364</v>
      </c>
      <c r="H6" s="63"/>
    </row>
    <row r="7" spans="1:8" ht="19.5" customHeight="1">
      <c r="A7" s="34" t="s">
        <v>36</v>
      </c>
      <c r="B7" s="54" t="s">
        <v>36</v>
      </c>
      <c r="C7" s="47">
        <f aca="true" t="shared" si="0" ref="C7:C16">SUM(D7,F7:H7)</f>
        <v>0</v>
      </c>
      <c r="D7" s="55" t="s">
        <v>36</v>
      </c>
      <c r="E7" s="55">
        <f aca="true" t="shared" si="1" ref="E7:E16">SUM(F7:G7)</f>
        <v>0</v>
      </c>
      <c r="F7" s="55" t="s">
        <v>36</v>
      </c>
      <c r="G7" s="46" t="s">
        <v>36</v>
      </c>
      <c r="H7" s="64" t="s">
        <v>36</v>
      </c>
    </row>
    <row r="8" spans="1:8" ht="19.5" customHeight="1">
      <c r="A8" s="34" t="s">
        <v>36</v>
      </c>
      <c r="B8" s="54" t="s">
        <v>36</v>
      </c>
      <c r="C8" s="47">
        <f t="shared" si="0"/>
        <v>0</v>
      </c>
      <c r="D8" s="55" t="s">
        <v>36</v>
      </c>
      <c r="E8" s="55">
        <f t="shared" si="1"/>
        <v>0</v>
      </c>
      <c r="F8" s="55" t="s">
        <v>36</v>
      </c>
      <c r="G8" s="46" t="s">
        <v>36</v>
      </c>
      <c r="H8" s="64" t="s">
        <v>36</v>
      </c>
    </row>
    <row r="9" spans="1:8" ht="19.5" customHeight="1">
      <c r="A9" s="34" t="s">
        <v>36</v>
      </c>
      <c r="B9" s="54" t="s">
        <v>36</v>
      </c>
      <c r="C9" s="47">
        <f t="shared" si="0"/>
        <v>0</v>
      </c>
      <c r="D9" s="55" t="s">
        <v>36</v>
      </c>
      <c r="E9" s="55">
        <f t="shared" si="1"/>
        <v>0</v>
      </c>
      <c r="F9" s="55" t="s">
        <v>36</v>
      </c>
      <c r="G9" s="46" t="s">
        <v>36</v>
      </c>
      <c r="H9" s="64" t="s">
        <v>36</v>
      </c>
    </row>
    <row r="10" spans="1:8" ht="19.5" customHeight="1">
      <c r="A10" s="34" t="s">
        <v>36</v>
      </c>
      <c r="B10" s="54" t="s">
        <v>36</v>
      </c>
      <c r="C10" s="47">
        <f t="shared" si="0"/>
        <v>0</v>
      </c>
      <c r="D10" s="55" t="s">
        <v>36</v>
      </c>
      <c r="E10" s="55">
        <f t="shared" si="1"/>
        <v>0</v>
      </c>
      <c r="F10" s="55" t="s">
        <v>36</v>
      </c>
      <c r="G10" s="46" t="s">
        <v>36</v>
      </c>
      <c r="H10" s="64" t="s">
        <v>36</v>
      </c>
    </row>
    <row r="11" spans="1:8" ht="19.5" customHeight="1">
      <c r="A11" s="34" t="s">
        <v>36</v>
      </c>
      <c r="B11" s="54" t="s">
        <v>36</v>
      </c>
      <c r="C11" s="47">
        <f t="shared" si="0"/>
        <v>0</v>
      </c>
      <c r="D11" s="55" t="s">
        <v>36</v>
      </c>
      <c r="E11" s="55">
        <f t="shared" si="1"/>
        <v>0</v>
      </c>
      <c r="F11" s="55" t="s">
        <v>36</v>
      </c>
      <c r="G11" s="46" t="s">
        <v>36</v>
      </c>
      <c r="H11" s="64" t="s">
        <v>36</v>
      </c>
    </row>
    <row r="12" spans="1:8" ht="19.5" customHeight="1">
      <c r="A12" s="34" t="s">
        <v>36</v>
      </c>
      <c r="B12" s="54" t="s">
        <v>36</v>
      </c>
      <c r="C12" s="47">
        <f t="shared" si="0"/>
        <v>0</v>
      </c>
      <c r="D12" s="55" t="s">
        <v>36</v>
      </c>
      <c r="E12" s="55">
        <f t="shared" si="1"/>
        <v>0</v>
      </c>
      <c r="F12" s="55" t="s">
        <v>36</v>
      </c>
      <c r="G12" s="46" t="s">
        <v>36</v>
      </c>
      <c r="H12" s="64" t="s">
        <v>36</v>
      </c>
    </row>
    <row r="13" spans="1:8" ht="19.5" customHeight="1">
      <c r="A13" s="34" t="s">
        <v>36</v>
      </c>
      <c r="B13" s="54" t="s">
        <v>36</v>
      </c>
      <c r="C13" s="47">
        <f t="shared" si="0"/>
        <v>0</v>
      </c>
      <c r="D13" s="55" t="s">
        <v>36</v>
      </c>
      <c r="E13" s="55">
        <f t="shared" si="1"/>
        <v>0</v>
      </c>
      <c r="F13" s="55" t="s">
        <v>36</v>
      </c>
      <c r="G13" s="46" t="s">
        <v>36</v>
      </c>
      <c r="H13" s="64" t="s">
        <v>36</v>
      </c>
    </row>
    <row r="14" spans="1:8" ht="19.5" customHeight="1">
      <c r="A14" s="34" t="s">
        <v>36</v>
      </c>
      <c r="B14" s="54" t="s">
        <v>36</v>
      </c>
      <c r="C14" s="47">
        <f t="shared" si="0"/>
        <v>0</v>
      </c>
      <c r="D14" s="55" t="s">
        <v>36</v>
      </c>
      <c r="E14" s="55">
        <f t="shared" si="1"/>
        <v>0</v>
      </c>
      <c r="F14" s="55" t="s">
        <v>36</v>
      </c>
      <c r="G14" s="46" t="s">
        <v>36</v>
      </c>
      <c r="H14" s="64" t="s">
        <v>36</v>
      </c>
    </row>
    <row r="15" spans="1:8" ht="19.5" customHeight="1">
      <c r="A15" s="34" t="s">
        <v>36</v>
      </c>
      <c r="B15" s="54" t="s">
        <v>36</v>
      </c>
      <c r="C15" s="47">
        <f t="shared" si="0"/>
        <v>0</v>
      </c>
      <c r="D15" s="55" t="s">
        <v>36</v>
      </c>
      <c r="E15" s="55">
        <f t="shared" si="1"/>
        <v>0</v>
      </c>
      <c r="F15" s="55" t="s">
        <v>36</v>
      </c>
      <c r="G15" s="46" t="s">
        <v>36</v>
      </c>
      <c r="H15" s="64" t="s">
        <v>36</v>
      </c>
    </row>
    <row r="16" spans="1:8" ht="19.5" customHeight="1">
      <c r="A16" s="34" t="s">
        <v>36</v>
      </c>
      <c r="B16" s="54" t="s">
        <v>36</v>
      </c>
      <c r="C16" s="47">
        <f t="shared" si="0"/>
        <v>0</v>
      </c>
      <c r="D16" s="55" t="s">
        <v>36</v>
      </c>
      <c r="E16" s="55">
        <f t="shared" si="1"/>
        <v>0</v>
      </c>
      <c r="F16" s="55" t="s">
        <v>36</v>
      </c>
      <c r="G16" s="46" t="s">
        <v>36</v>
      </c>
      <c r="H16" s="64" t="s">
        <v>36</v>
      </c>
    </row>
    <row r="17" spans="1:8" s="20" customFormat="1" ht="27" customHeight="1">
      <c r="A17" s="35" t="s">
        <v>369</v>
      </c>
      <c r="B17" s="35"/>
      <c r="C17" s="35"/>
      <c r="D17" s="35"/>
      <c r="E17" s="35"/>
      <c r="F17" s="35"/>
      <c r="G17" s="35"/>
      <c r="H17" s="35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32" sqref="E32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36" t="s">
        <v>372</v>
      </c>
    </row>
    <row r="2" spans="1:8" ht="19.5" customHeight="1">
      <c r="A2" s="23" t="s">
        <v>373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2</v>
      </c>
      <c r="B3" s="25"/>
      <c r="C3" s="25"/>
      <c r="D3" s="25"/>
      <c r="E3" s="25"/>
      <c r="F3" s="37"/>
      <c r="G3" s="37"/>
      <c r="H3" s="38" t="s">
        <v>3</v>
      </c>
    </row>
    <row r="4" spans="1:8" ht="19.5" customHeight="1">
      <c r="A4" s="26" t="s">
        <v>56</v>
      </c>
      <c r="B4" s="27"/>
      <c r="C4" s="27"/>
      <c r="D4" s="27"/>
      <c r="E4" s="28"/>
      <c r="F4" s="39" t="s">
        <v>374</v>
      </c>
      <c r="G4" s="40"/>
      <c r="H4" s="40"/>
    </row>
    <row r="5" spans="1:8" ht="19.5" customHeight="1">
      <c r="A5" s="26" t="s">
        <v>67</v>
      </c>
      <c r="B5" s="27"/>
      <c r="C5" s="28"/>
      <c r="D5" s="29" t="s">
        <v>68</v>
      </c>
      <c r="E5" s="41" t="s">
        <v>113</v>
      </c>
      <c r="F5" s="42" t="s">
        <v>57</v>
      </c>
      <c r="G5" s="42" t="s">
        <v>109</v>
      </c>
      <c r="H5" s="40" t="s">
        <v>110</v>
      </c>
    </row>
    <row r="6" spans="1:8" ht="19.5" customHeight="1">
      <c r="A6" s="30" t="s">
        <v>77</v>
      </c>
      <c r="B6" s="31" t="s">
        <v>78</v>
      </c>
      <c r="C6" s="32" t="s">
        <v>79</v>
      </c>
      <c r="D6" s="33"/>
      <c r="E6" s="43"/>
      <c r="F6" s="44"/>
      <c r="G6" s="44"/>
      <c r="H6" s="45"/>
    </row>
    <row r="7" spans="1:8" ht="19.5" customHeight="1">
      <c r="A7" s="34" t="s">
        <v>36</v>
      </c>
      <c r="B7" s="34" t="s">
        <v>36</v>
      </c>
      <c r="C7" s="34" t="s">
        <v>36</v>
      </c>
      <c r="D7" s="34" t="s">
        <v>36</v>
      </c>
      <c r="E7" s="3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34" t="s">
        <v>36</v>
      </c>
      <c r="B8" s="34" t="s">
        <v>36</v>
      </c>
      <c r="C8" s="34" t="s">
        <v>36</v>
      </c>
      <c r="D8" s="34" t="s">
        <v>36</v>
      </c>
      <c r="E8" s="3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34" t="s">
        <v>36</v>
      </c>
      <c r="B9" s="34" t="s">
        <v>36</v>
      </c>
      <c r="C9" s="34" t="s">
        <v>36</v>
      </c>
      <c r="D9" s="34" t="s">
        <v>36</v>
      </c>
      <c r="E9" s="3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34" t="s">
        <v>36</v>
      </c>
      <c r="B10" s="34" t="s">
        <v>36</v>
      </c>
      <c r="C10" s="34" t="s">
        <v>36</v>
      </c>
      <c r="D10" s="34" t="s">
        <v>36</v>
      </c>
      <c r="E10" s="3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34" t="s">
        <v>36</v>
      </c>
      <c r="B11" s="34" t="s">
        <v>36</v>
      </c>
      <c r="C11" s="34" t="s">
        <v>36</v>
      </c>
      <c r="D11" s="34" t="s">
        <v>36</v>
      </c>
      <c r="E11" s="3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34" t="s">
        <v>36</v>
      </c>
      <c r="B12" s="34" t="s">
        <v>36</v>
      </c>
      <c r="C12" s="34" t="s">
        <v>36</v>
      </c>
      <c r="D12" s="34" t="s">
        <v>36</v>
      </c>
      <c r="E12" s="3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34" t="s">
        <v>36</v>
      </c>
      <c r="B13" s="34" t="s">
        <v>36</v>
      </c>
      <c r="C13" s="34" t="s">
        <v>36</v>
      </c>
      <c r="D13" s="34" t="s">
        <v>36</v>
      </c>
      <c r="E13" s="3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34" t="s">
        <v>36</v>
      </c>
      <c r="B14" s="34" t="s">
        <v>36</v>
      </c>
      <c r="C14" s="34" t="s">
        <v>36</v>
      </c>
      <c r="D14" s="34" t="s">
        <v>36</v>
      </c>
      <c r="E14" s="3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34" t="s">
        <v>36</v>
      </c>
      <c r="B15" s="34" t="s">
        <v>36</v>
      </c>
      <c r="C15" s="34" t="s">
        <v>36</v>
      </c>
      <c r="D15" s="34" t="s">
        <v>36</v>
      </c>
      <c r="E15" s="3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34" t="s">
        <v>36</v>
      </c>
      <c r="B16" s="34" t="s">
        <v>36</v>
      </c>
      <c r="C16" s="34" t="s">
        <v>36</v>
      </c>
      <c r="D16" s="34" t="s">
        <v>36</v>
      </c>
      <c r="E16" s="34" t="s">
        <v>36</v>
      </c>
      <c r="F16" s="46">
        <f t="shared" si="0"/>
        <v>0</v>
      </c>
      <c r="G16" s="47" t="s">
        <v>36</v>
      </c>
      <c r="H16" s="46" t="s">
        <v>36</v>
      </c>
    </row>
    <row r="17" spans="1:8" s="20" customFormat="1" ht="27" customHeight="1">
      <c r="A17" s="35" t="s">
        <v>369</v>
      </c>
      <c r="B17" s="35"/>
      <c r="C17" s="35"/>
      <c r="D17" s="35"/>
      <c r="E17" s="35"/>
      <c r="F17" s="35"/>
      <c r="G17" s="35"/>
      <c r="H17" s="35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1">
      <selection activeCell="A1" sqref="A1:IV65536"/>
    </sheetView>
  </sheetViews>
  <sheetFormatPr defaultColWidth="9" defaultRowHeight="11.25"/>
  <cols>
    <col min="1" max="12" width="14.83203125" style="1" customWidth="1"/>
    <col min="13" max="16384" width="9.33203125" style="1" bestFit="1" customWidth="1"/>
  </cols>
  <sheetData>
    <row r="1" spans="1:12" s="1" customFormat="1" ht="20.25">
      <c r="A1" s="4" t="s">
        <v>375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1.2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2">
      <c r="A3" s="6" t="s">
        <v>376</v>
      </c>
      <c r="B3" s="6"/>
      <c r="C3" s="6" t="s">
        <v>377</v>
      </c>
      <c r="D3" s="6"/>
      <c r="E3" s="6"/>
      <c r="F3" s="6" t="s">
        <v>378</v>
      </c>
      <c r="G3" s="6" t="s">
        <v>379</v>
      </c>
      <c r="H3" s="6"/>
      <c r="I3" s="6"/>
      <c r="J3" s="6"/>
      <c r="K3" s="6"/>
      <c r="L3" s="6"/>
    </row>
    <row r="4" spans="1:12" s="1" customFormat="1" ht="12">
      <c r="A4" s="6"/>
      <c r="B4" s="6"/>
      <c r="C4" s="6"/>
      <c r="D4" s="6"/>
      <c r="E4" s="6"/>
      <c r="F4" s="6"/>
      <c r="G4" s="6" t="s">
        <v>380</v>
      </c>
      <c r="H4" s="6"/>
      <c r="I4" s="6" t="s">
        <v>381</v>
      </c>
      <c r="J4" s="6"/>
      <c r="K4" s="6" t="s">
        <v>382</v>
      </c>
      <c r="L4" s="6"/>
    </row>
    <row r="5" spans="1:12" s="1" customFormat="1" ht="12">
      <c r="A5" s="7"/>
      <c r="B5" s="7"/>
      <c r="C5" s="6" t="s">
        <v>383</v>
      </c>
      <c r="D5" s="6" t="s">
        <v>384</v>
      </c>
      <c r="E5" s="6" t="s">
        <v>385</v>
      </c>
      <c r="F5" s="6"/>
      <c r="G5" s="6" t="s">
        <v>386</v>
      </c>
      <c r="H5" s="6" t="s">
        <v>387</v>
      </c>
      <c r="I5" s="6" t="s">
        <v>386</v>
      </c>
      <c r="J5" s="6" t="s">
        <v>387</v>
      </c>
      <c r="K5" s="6" t="s">
        <v>386</v>
      </c>
      <c r="L5" s="6" t="s">
        <v>387</v>
      </c>
    </row>
    <row r="6" spans="1:12" s="2" customFormat="1" ht="36">
      <c r="A6" s="8" t="s">
        <v>36</v>
      </c>
      <c r="B6" s="9" t="s">
        <v>388</v>
      </c>
      <c r="C6" s="10">
        <v>165</v>
      </c>
      <c r="D6" s="10">
        <v>165</v>
      </c>
      <c r="E6" s="10">
        <v>0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</row>
    <row r="7" spans="1:12" s="2" customFormat="1" ht="36">
      <c r="A7" s="11" t="s">
        <v>36</v>
      </c>
      <c r="B7" s="11" t="s">
        <v>353</v>
      </c>
      <c r="C7" s="10">
        <v>165</v>
      </c>
      <c r="D7" s="10">
        <v>165</v>
      </c>
      <c r="E7" s="10">
        <v>0</v>
      </c>
      <c r="F7" s="16" t="s">
        <v>389</v>
      </c>
      <c r="G7" s="16" t="s">
        <v>390</v>
      </c>
      <c r="H7" s="17" t="s">
        <v>391</v>
      </c>
      <c r="I7" s="16" t="s">
        <v>392</v>
      </c>
      <c r="J7" s="17" t="s">
        <v>393</v>
      </c>
      <c r="K7" s="16" t="s">
        <v>394</v>
      </c>
      <c r="L7" s="17" t="s">
        <v>395</v>
      </c>
    </row>
    <row r="8" spans="1:12" s="2" customFormat="1" ht="36">
      <c r="A8" s="12"/>
      <c r="B8" s="12"/>
      <c r="C8" s="12"/>
      <c r="D8" s="12"/>
      <c r="E8" s="12"/>
      <c r="F8" s="12"/>
      <c r="G8" s="16" t="s">
        <v>396</v>
      </c>
      <c r="H8" s="17" t="s">
        <v>397</v>
      </c>
      <c r="I8" s="16" t="s">
        <v>398</v>
      </c>
      <c r="J8" s="17" t="s">
        <v>399</v>
      </c>
      <c r="K8" s="12"/>
      <c r="L8" s="12"/>
    </row>
    <row r="9" spans="1:12" s="2" customFormat="1" ht="24">
      <c r="A9" s="12"/>
      <c r="B9" s="12"/>
      <c r="C9" s="12"/>
      <c r="D9" s="12"/>
      <c r="E9" s="12"/>
      <c r="F9" s="12"/>
      <c r="G9" s="16" t="s">
        <v>400</v>
      </c>
      <c r="H9" s="17" t="s">
        <v>401</v>
      </c>
      <c r="I9" s="12"/>
      <c r="J9" s="12"/>
      <c r="K9" s="12"/>
      <c r="L9" s="12"/>
    </row>
    <row r="10" spans="1:12" s="3" customFormat="1" ht="12">
      <c r="A10" s="13"/>
      <c r="B10" s="13"/>
      <c r="C10" s="14"/>
      <c r="D10" s="14"/>
      <c r="E10" s="14"/>
      <c r="F10" s="18"/>
      <c r="G10" s="18"/>
      <c r="H10" s="18"/>
      <c r="I10" s="18"/>
      <c r="J10" s="18"/>
      <c r="K10" s="18"/>
      <c r="L10" s="18"/>
    </row>
    <row r="11" spans="1:12" s="3" customFormat="1" ht="12">
      <c r="A11" s="13"/>
      <c r="B11" s="13"/>
      <c r="C11" s="14"/>
      <c r="D11" s="14"/>
      <c r="E11" s="14"/>
      <c r="F11" s="18"/>
      <c r="G11" s="18"/>
      <c r="H11" s="19"/>
      <c r="I11" s="18"/>
      <c r="J11" s="19"/>
      <c r="K11" s="18"/>
      <c r="L11" s="19"/>
    </row>
    <row r="12" spans="1:12" s="3" customFormat="1" ht="12">
      <c r="A12" s="15"/>
      <c r="B12" s="15"/>
      <c r="C12" s="15"/>
      <c r="D12" s="15"/>
      <c r="E12" s="15"/>
      <c r="F12" s="15"/>
      <c r="G12" s="18"/>
      <c r="H12" s="19"/>
      <c r="I12" s="18"/>
      <c r="J12" s="19"/>
      <c r="K12" s="18"/>
      <c r="L12" s="19"/>
    </row>
    <row r="13" spans="1:12" s="3" customFormat="1" ht="12">
      <c r="A13" s="15"/>
      <c r="B13" s="15"/>
      <c r="C13" s="15"/>
      <c r="D13" s="15"/>
      <c r="E13" s="15"/>
      <c r="F13" s="15"/>
      <c r="G13" s="18"/>
      <c r="H13" s="19"/>
      <c r="I13" s="18"/>
      <c r="J13" s="19"/>
      <c r="K13" s="15"/>
      <c r="L13" s="15"/>
    </row>
    <row r="14" spans="1:12" s="3" customFormat="1" ht="12">
      <c r="A14" s="15"/>
      <c r="B14" s="15"/>
      <c r="C14" s="15"/>
      <c r="D14" s="15"/>
      <c r="E14" s="15"/>
      <c r="F14" s="15"/>
      <c r="G14" s="18"/>
      <c r="H14" s="19"/>
      <c r="I14" s="18"/>
      <c r="J14" s="19"/>
      <c r="K14" s="15"/>
      <c r="L14" s="15"/>
    </row>
    <row r="15" spans="1:12" s="3" customFormat="1" ht="12">
      <c r="A15" s="15"/>
      <c r="B15" s="15"/>
      <c r="C15" s="15"/>
      <c r="D15" s="15"/>
      <c r="E15" s="15"/>
      <c r="F15" s="15"/>
      <c r="G15" s="18"/>
      <c r="H15" s="19"/>
      <c r="I15" s="15"/>
      <c r="J15" s="15"/>
      <c r="K15" s="15"/>
      <c r="L15" s="15"/>
    </row>
    <row r="16" spans="1:12" s="3" customFormat="1" ht="12">
      <c r="A16" s="15"/>
      <c r="B16" s="15"/>
      <c r="C16" s="15"/>
      <c r="D16" s="15"/>
      <c r="E16" s="15"/>
      <c r="F16" s="15"/>
      <c r="G16" s="18"/>
      <c r="H16" s="19"/>
      <c r="I16" s="15"/>
      <c r="J16" s="15"/>
      <c r="K16" s="15"/>
      <c r="L16" s="15"/>
    </row>
    <row r="17" spans="1:12" s="3" customFormat="1" ht="12">
      <c r="A17" s="13"/>
      <c r="B17" s="13"/>
      <c r="C17" s="14"/>
      <c r="D17" s="14"/>
      <c r="E17" s="14"/>
      <c r="F17" s="18"/>
      <c r="G17" s="18"/>
      <c r="H17" s="19"/>
      <c r="I17" s="18"/>
      <c r="J17" s="19"/>
      <c r="K17" s="18"/>
      <c r="L17" s="19"/>
    </row>
    <row r="18" spans="1:12" s="3" customFormat="1" ht="12">
      <c r="A18" s="15"/>
      <c r="B18" s="15"/>
      <c r="C18" s="15"/>
      <c r="D18" s="15"/>
      <c r="E18" s="15"/>
      <c r="F18" s="15"/>
      <c r="G18" s="18"/>
      <c r="H18" s="19"/>
      <c r="I18" s="18"/>
      <c r="J18" s="19"/>
      <c r="K18" s="18"/>
      <c r="L18" s="19"/>
    </row>
    <row r="19" spans="1:12" s="3" customFormat="1" ht="12">
      <c r="A19" s="15"/>
      <c r="B19" s="15"/>
      <c r="C19" s="15"/>
      <c r="D19" s="15"/>
      <c r="E19" s="15"/>
      <c r="F19" s="15"/>
      <c r="G19" s="18"/>
      <c r="H19" s="19"/>
      <c r="I19" s="18"/>
      <c r="J19" s="19"/>
      <c r="K19" s="15"/>
      <c r="L19" s="15"/>
    </row>
    <row r="20" spans="1:12" s="3" customFormat="1" ht="12">
      <c r="A20" s="15"/>
      <c r="B20" s="15"/>
      <c r="C20" s="15"/>
      <c r="D20" s="15"/>
      <c r="E20" s="15"/>
      <c r="F20" s="15"/>
      <c r="G20" s="18"/>
      <c r="H20" s="19"/>
      <c r="I20" s="18"/>
      <c r="J20" s="19"/>
      <c r="K20" s="15"/>
      <c r="L20" s="15"/>
    </row>
    <row r="21" spans="1:12" s="3" customFormat="1" ht="12">
      <c r="A21" s="15"/>
      <c r="B21" s="15"/>
      <c r="C21" s="15"/>
      <c r="D21" s="15"/>
      <c r="E21" s="15"/>
      <c r="F21" s="15"/>
      <c r="G21" s="18"/>
      <c r="H21" s="19"/>
      <c r="I21" s="15"/>
      <c r="J21" s="15"/>
      <c r="K21" s="15"/>
      <c r="L21" s="15"/>
    </row>
    <row r="22" spans="1:12" s="3" customFormat="1" ht="12">
      <c r="A22" s="15"/>
      <c r="B22" s="15"/>
      <c r="C22" s="15"/>
      <c r="D22" s="15"/>
      <c r="E22" s="15"/>
      <c r="F22" s="15"/>
      <c r="G22" s="18"/>
      <c r="H22" s="19"/>
      <c r="I22" s="15"/>
      <c r="J22" s="15"/>
      <c r="K22" s="15"/>
      <c r="L22" s="15"/>
    </row>
    <row r="23" spans="1:12" s="3" customFormat="1" ht="12">
      <c r="A23" s="15"/>
      <c r="B23" s="15"/>
      <c r="C23" s="15"/>
      <c r="D23" s="15"/>
      <c r="E23" s="15"/>
      <c r="F23" s="15"/>
      <c r="G23" s="18"/>
      <c r="H23" s="19"/>
      <c r="I23" s="15"/>
      <c r="J23" s="15"/>
      <c r="K23" s="15"/>
      <c r="L23" s="15"/>
    </row>
    <row r="24" spans="1:12" s="3" customFormat="1" ht="12">
      <c r="A24" s="15"/>
      <c r="B24" s="15"/>
      <c r="C24" s="15"/>
      <c r="D24" s="15"/>
      <c r="E24" s="15"/>
      <c r="F24" s="15"/>
      <c r="G24" s="18"/>
      <c r="H24" s="19"/>
      <c r="I24" s="15"/>
      <c r="J24" s="15"/>
      <c r="K24" s="15"/>
      <c r="L24" s="15"/>
    </row>
    <row r="25" spans="1:12" s="3" customFormat="1" ht="12">
      <c r="A25" s="13"/>
      <c r="B25" s="13"/>
      <c r="C25" s="14"/>
      <c r="D25" s="14"/>
      <c r="E25" s="14"/>
      <c r="F25" s="18"/>
      <c r="G25" s="18"/>
      <c r="H25" s="19"/>
      <c r="I25" s="18"/>
      <c r="J25" s="19"/>
      <c r="K25" s="18"/>
      <c r="L25" s="19"/>
    </row>
    <row r="26" spans="1:12" s="3" customFormat="1" ht="12">
      <c r="A26" s="15"/>
      <c r="B26" s="15"/>
      <c r="C26" s="15"/>
      <c r="D26" s="15"/>
      <c r="E26" s="15"/>
      <c r="F26" s="15"/>
      <c r="G26" s="18"/>
      <c r="H26" s="19"/>
      <c r="I26" s="18"/>
      <c r="J26" s="19"/>
      <c r="K26" s="18"/>
      <c r="L26" s="19"/>
    </row>
    <row r="27" spans="1:12" s="3" customFormat="1" ht="12">
      <c r="A27" s="15"/>
      <c r="B27" s="15"/>
      <c r="C27" s="15"/>
      <c r="D27" s="15"/>
      <c r="E27" s="15"/>
      <c r="F27" s="15"/>
      <c r="G27" s="18"/>
      <c r="H27" s="19"/>
      <c r="I27" s="18"/>
      <c r="J27" s="19"/>
      <c r="K27" s="15"/>
      <c r="L27" s="15"/>
    </row>
    <row r="28" spans="1:12" s="3" customFormat="1" ht="12">
      <c r="A28" s="15"/>
      <c r="B28" s="15"/>
      <c r="C28" s="15"/>
      <c r="D28" s="15"/>
      <c r="E28" s="15"/>
      <c r="F28" s="15"/>
      <c r="G28" s="18"/>
      <c r="H28" s="19"/>
      <c r="I28" s="18"/>
      <c r="J28" s="19"/>
      <c r="K28" s="15"/>
      <c r="L28" s="15"/>
    </row>
    <row r="29" spans="1:12" s="3" customFormat="1" ht="12">
      <c r="A29" s="15"/>
      <c r="B29" s="15"/>
      <c r="C29" s="15"/>
      <c r="D29" s="15"/>
      <c r="E29" s="15"/>
      <c r="F29" s="15"/>
      <c r="G29" s="18"/>
      <c r="H29" s="19"/>
      <c r="I29" s="15"/>
      <c r="J29" s="15"/>
      <c r="K29" s="15"/>
      <c r="L29" s="15"/>
    </row>
    <row r="30" spans="1:12" s="3" customFormat="1" ht="12">
      <c r="A30" s="15"/>
      <c r="B30" s="15"/>
      <c r="C30" s="15"/>
      <c r="D30" s="15"/>
      <c r="E30" s="15"/>
      <c r="F30" s="15"/>
      <c r="G30" s="18"/>
      <c r="H30" s="19"/>
      <c r="I30" s="15"/>
      <c r="J30" s="15"/>
      <c r="K30" s="15"/>
      <c r="L30" s="15"/>
    </row>
    <row r="31" spans="1:12" s="3" customFormat="1" ht="12">
      <c r="A31" s="13"/>
      <c r="B31" s="13"/>
      <c r="C31" s="14"/>
      <c r="D31" s="14"/>
      <c r="E31" s="14"/>
      <c r="F31" s="18"/>
      <c r="G31" s="18"/>
      <c r="H31" s="19"/>
      <c r="I31" s="18"/>
      <c r="J31" s="19"/>
      <c r="K31" s="18"/>
      <c r="L31" s="19"/>
    </row>
    <row r="32" spans="1:12" s="3" customFormat="1" ht="12">
      <c r="A32" s="15"/>
      <c r="B32" s="15"/>
      <c r="C32" s="15"/>
      <c r="D32" s="15"/>
      <c r="E32" s="15"/>
      <c r="F32" s="15"/>
      <c r="G32" s="18"/>
      <c r="H32" s="19"/>
      <c r="I32" s="18"/>
      <c r="J32" s="19"/>
      <c r="K32" s="18"/>
      <c r="L32" s="19"/>
    </row>
    <row r="33" spans="1:12" s="3" customFormat="1" ht="12">
      <c r="A33" s="15"/>
      <c r="B33" s="15"/>
      <c r="C33" s="15"/>
      <c r="D33" s="15"/>
      <c r="E33" s="15"/>
      <c r="F33" s="15"/>
      <c r="G33" s="18"/>
      <c r="H33" s="19"/>
      <c r="I33" s="18"/>
      <c r="J33" s="19"/>
      <c r="K33" s="15"/>
      <c r="L33" s="15"/>
    </row>
    <row r="34" spans="1:12" s="3" customFormat="1" ht="12">
      <c r="A34" s="15"/>
      <c r="B34" s="15"/>
      <c r="C34" s="15"/>
      <c r="D34" s="15"/>
      <c r="E34" s="15"/>
      <c r="F34" s="15"/>
      <c r="G34" s="18"/>
      <c r="H34" s="19"/>
      <c r="I34" s="18"/>
      <c r="J34" s="19"/>
      <c r="K34" s="15"/>
      <c r="L34" s="15"/>
    </row>
    <row r="35" spans="1:12" s="3" customFormat="1" ht="12">
      <c r="A35" s="15"/>
      <c r="B35" s="15"/>
      <c r="C35" s="15"/>
      <c r="D35" s="15"/>
      <c r="E35" s="15"/>
      <c r="F35" s="15"/>
      <c r="G35" s="18"/>
      <c r="H35" s="19"/>
      <c r="I35" s="15"/>
      <c r="J35" s="15"/>
      <c r="K35" s="15"/>
      <c r="L35" s="15"/>
    </row>
    <row r="36" spans="1:12" s="3" customFormat="1" ht="12">
      <c r="A36" s="13"/>
      <c r="B36" s="13"/>
      <c r="C36" s="14"/>
      <c r="D36" s="14"/>
      <c r="E36" s="14"/>
      <c r="F36" s="18"/>
      <c r="G36" s="18"/>
      <c r="H36" s="19"/>
      <c r="I36" s="18"/>
      <c r="J36" s="19"/>
      <c r="K36" s="18"/>
      <c r="L36" s="19"/>
    </row>
    <row r="37" spans="1:12" s="3" customFormat="1" ht="12">
      <c r="A37" s="15"/>
      <c r="B37" s="15"/>
      <c r="C37" s="15"/>
      <c r="D37" s="15"/>
      <c r="E37" s="15"/>
      <c r="F37" s="15"/>
      <c r="G37" s="18"/>
      <c r="H37" s="19"/>
      <c r="I37" s="18"/>
      <c r="J37" s="19"/>
      <c r="K37" s="18"/>
      <c r="L37" s="19"/>
    </row>
    <row r="38" spans="1:12" s="3" customFormat="1" ht="12">
      <c r="A38" s="15"/>
      <c r="B38" s="15"/>
      <c r="C38" s="15"/>
      <c r="D38" s="15"/>
      <c r="E38" s="15"/>
      <c r="F38" s="15"/>
      <c r="G38" s="18"/>
      <c r="H38" s="19"/>
      <c r="I38" s="18"/>
      <c r="J38" s="19"/>
      <c r="K38" s="15"/>
      <c r="L38" s="15"/>
    </row>
    <row r="39" spans="1:12" s="3" customFormat="1" ht="12">
      <c r="A39" s="15"/>
      <c r="B39" s="15"/>
      <c r="C39" s="15"/>
      <c r="D39" s="15"/>
      <c r="E39" s="15"/>
      <c r="F39" s="15"/>
      <c r="G39" s="18"/>
      <c r="H39" s="19"/>
      <c r="I39" s="18"/>
      <c r="J39" s="19"/>
      <c r="K39" s="15"/>
      <c r="L39" s="15"/>
    </row>
  </sheetData>
  <sheetProtection/>
  <mergeCells count="67">
    <mergeCell ref="A1:L1"/>
    <mergeCell ref="A2:L2"/>
    <mergeCell ref="G3:L3"/>
    <mergeCell ref="G4:H4"/>
    <mergeCell ref="I4:J4"/>
    <mergeCell ref="K4:L4"/>
    <mergeCell ref="A7:A9"/>
    <mergeCell ref="A11:A16"/>
    <mergeCell ref="A17:A24"/>
    <mergeCell ref="A25:A30"/>
    <mergeCell ref="A31:A35"/>
    <mergeCell ref="A36:A39"/>
    <mergeCell ref="B7:B9"/>
    <mergeCell ref="B11:B16"/>
    <mergeCell ref="B17:B24"/>
    <mergeCell ref="B25:B30"/>
    <mergeCell ref="B31:B35"/>
    <mergeCell ref="B36:B39"/>
    <mergeCell ref="C7:C9"/>
    <mergeCell ref="C11:C16"/>
    <mergeCell ref="C17:C24"/>
    <mergeCell ref="C25:C30"/>
    <mergeCell ref="C31:C35"/>
    <mergeCell ref="C36:C39"/>
    <mergeCell ref="D7:D9"/>
    <mergeCell ref="D11:D16"/>
    <mergeCell ref="D17:D24"/>
    <mergeCell ref="D25:D30"/>
    <mergeCell ref="D31:D35"/>
    <mergeCell ref="D36:D39"/>
    <mergeCell ref="E7:E9"/>
    <mergeCell ref="E11:E16"/>
    <mergeCell ref="E17:E24"/>
    <mergeCell ref="E25:E30"/>
    <mergeCell ref="E31:E35"/>
    <mergeCell ref="E36:E39"/>
    <mergeCell ref="F3:F5"/>
    <mergeCell ref="F7:F9"/>
    <mergeCell ref="F11:F16"/>
    <mergeCell ref="F17:F24"/>
    <mergeCell ref="F25:F30"/>
    <mergeCell ref="F31:F35"/>
    <mergeCell ref="F36:F39"/>
    <mergeCell ref="I8:I9"/>
    <mergeCell ref="I14:I16"/>
    <mergeCell ref="I20:I24"/>
    <mergeCell ref="I28:I30"/>
    <mergeCell ref="I34:I35"/>
    <mergeCell ref="J8:J9"/>
    <mergeCell ref="J14:J16"/>
    <mergeCell ref="J20:J24"/>
    <mergeCell ref="J28:J30"/>
    <mergeCell ref="J34:J35"/>
    <mergeCell ref="K7:K9"/>
    <mergeCell ref="K12:K16"/>
    <mergeCell ref="K18:K24"/>
    <mergeCell ref="K26:K30"/>
    <mergeCell ref="K32:K35"/>
    <mergeCell ref="K37:K39"/>
    <mergeCell ref="L7:L9"/>
    <mergeCell ref="L12:L16"/>
    <mergeCell ref="L18:L24"/>
    <mergeCell ref="L26:L30"/>
    <mergeCell ref="L32:L35"/>
    <mergeCell ref="L37:L39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I1" sqref="A1:T65536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04"/>
      <c r="T1" s="161" t="s">
        <v>54</v>
      </c>
    </row>
    <row r="2" spans="1:20" ht="19.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>
      <c r="A3" s="24" t="s">
        <v>2</v>
      </c>
      <c r="B3" s="25"/>
      <c r="C3" s="25"/>
      <c r="D3" s="25"/>
      <c r="E3" s="25"/>
      <c r="F3" s="50"/>
      <c r="G3" s="50"/>
      <c r="H3" s="50"/>
      <c r="I3" s="50"/>
      <c r="J3" s="96"/>
      <c r="K3" s="96"/>
      <c r="L3" s="96"/>
      <c r="M3" s="96"/>
      <c r="N3" s="96"/>
      <c r="O3" s="96"/>
      <c r="P3" s="96"/>
      <c r="Q3" s="96"/>
      <c r="R3" s="96"/>
      <c r="S3" s="85"/>
      <c r="T3" s="38" t="s">
        <v>3</v>
      </c>
    </row>
    <row r="4" spans="1:20" ht="19.5" customHeight="1">
      <c r="A4" s="26" t="s">
        <v>56</v>
      </c>
      <c r="B4" s="27"/>
      <c r="C4" s="27"/>
      <c r="D4" s="27"/>
      <c r="E4" s="28"/>
      <c r="F4" s="79" t="s">
        <v>57</v>
      </c>
      <c r="G4" s="40" t="s">
        <v>58</v>
      </c>
      <c r="H4" s="42" t="s">
        <v>59</v>
      </c>
      <c r="I4" s="42" t="s">
        <v>60</v>
      </c>
      <c r="J4" s="42" t="s">
        <v>61</v>
      </c>
      <c r="K4" s="42" t="s">
        <v>62</v>
      </c>
      <c r="L4" s="42"/>
      <c r="M4" s="158" t="s">
        <v>63</v>
      </c>
      <c r="N4" s="92" t="s">
        <v>64</v>
      </c>
      <c r="O4" s="93"/>
      <c r="P4" s="93"/>
      <c r="Q4" s="93"/>
      <c r="R4" s="94"/>
      <c r="S4" s="79" t="s">
        <v>65</v>
      </c>
      <c r="T4" s="42" t="s">
        <v>66</v>
      </c>
    </row>
    <row r="5" spans="1:20" ht="19.5" customHeight="1">
      <c r="A5" s="26" t="s">
        <v>67</v>
      </c>
      <c r="B5" s="27"/>
      <c r="C5" s="28"/>
      <c r="D5" s="75" t="s">
        <v>68</v>
      </c>
      <c r="E5" s="41" t="s">
        <v>69</v>
      </c>
      <c r="F5" s="42"/>
      <c r="G5" s="40"/>
      <c r="H5" s="42"/>
      <c r="I5" s="42"/>
      <c r="J5" s="42"/>
      <c r="K5" s="156" t="s">
        <v>70</v>
      </c>
      <c r="L5" s="42" t="s">
        <v>71</v>
      </c>
      <c r="M5" s="159"/>
      <c r="N5" s="88" t="s">
        <v>72</v>
      </c>
      <c r="O5" s="88" t="s">
        <v>73</v>
      </c>
      <c r="P5" s="88" t="s">
        <v>74</v>
      </c>
      <c r="Q5" s="88" t="s">
        <v>75</v>
      </c>
      <c r="R5" s="88" t="s">
        <v>76</v>
      </c>
      <c r="S5" s="42"/>
      <c r="T5" s="42"/>
    </row>
    <row r="6" spans="1:20" ht="30.75" customHeight="1">
      <c r="A6" s="31" t="s">
        <v>77</v>
      </c>
      <c r="B6" s="30" t="s">
        <v>78</v>
      </c>
      <c r="C6" s="32" t="s">
        <v>79</v>
      </c>
      <c r="D6" s="43"/>
      <c r="E6" s="43"/>
      <c r="F6" s="44"/>
      <c r="G6" s="45"/>
      <c r="H6" s="44"/>
      <c r="I6" s="44"/>
      <c r="J6" s="44"/>
      <c r="K6" s="157"/>
      <c r="L6" s="44"/>
      <c r="M6" s="160"/>
      <c r="N6" s="44"/>
      <c r="O6" s="44"/>
      <c r="P6" s="44"/>
      <c r="Q6" s="44"/>
      <c r="R6" s="44"/>
      <c r="S6" s="44"/>
      <c r="T6" s="44"/>
    </row>
    <row r="7" spans="1:20" ht="19.5" customHeight="1">
      <c r="A7" s="34" t="s">
        <v>36</v>
      </c>
      <c r="B7" s="34" t="s">
        <v>36</v>
      </c>
      <c r="C7" s="34" t="s">
        <v>36</v>
      </c>
      <c r="D7" s="34" t="s">
        <v>36</v>
      </c>
      <c r="E7" s="34" t="s">
        <v>57</v>
      </c>
      <c r="F7" s="55">
        <v>1953.79</v>
      </c>
      <c r="G7" s="55">
        <v>271.6</v>
      </c>
      <c r="H7" s="55">
        <v>1340.76</v>
      </c>
      <c r="I7" s="55">
        <v>221.43</v>
      </c>
      <c r="J7" s="46">
        <v>0</v>
      </c>
      <c r="K7" s="47">
        <v>0</v>
      </c>
      <c r="L7" s="55">
        <v>0</v>
      </c>
      <c r="M7" s="46">
        <v>0</v>
      </c>
      <c r="N7" s="47">
        <f aca="true" t="shared" si="0" ref="N7:N17">SUM(O7:R7)</f>
        <v>0</v>
      </c>
      <c r="O7" s="55">
        <v>0</v>
      </c>
      <c r="P7" s="55">
        <v>0</v>
      </c>
      <c r="Q7" s="55">
        <v>0</v>
      </c>
      <c r="R7" s="46">
        <v>0</v>
      </c>
      <c r="S7" s="47">
        <v>40</v>
      </c>
      <c r="T7" s="46">
        <v>80</v>
      </c>
    </row>
    <row r="8" spans="1:20" ht="19.5" customHeight="1">
      <c r="A8" s="34" t="s">
        <v>80</v>
      </c>
      <c r="B8" s="34" t="s">
        <v>81</v>
      </c>
      <c r="C8" s="34" t="s">
        <v>82</v>
      </c>
      <c r="D8" s="34" t="s">
        <v>83</v>
      </c>
      <c r="E8" s="34" t="s">
        <v>84</v>
      </c>
      <c r="F8" s="55">
        <v>3</v>
      </c>
      <c r="G8" s="55">
        <v>1.5</v>
      </c>
      <c r="H8" s="55">
        <v>1.5</v>
      </c>
      <c r="I8" s="55">
        <v>0</v>
      </c>
      <c r="J8" s="46">
        <v>0</v>
      </c>
      <c r="K8" s="47">
        <v>0</v>
      </c>
      <c r="L8" s="55">
        <v>0</v>
      </c>
      <c r="M8" s="46">
        <v>0</v>
      </c>
      <c r="N8" s="47">
        <f t="shared" si="0"/>
        <v>0</v>
      </c>
      <c r="O8" s="55">
        <v>0</v>
      </c>
      <c r="P8" s="55">
        <v>0</v>
      </c>
      <c r="Q8" s="55">
        <v>0</v>
      </c>
      <c r="R8" s="46">
        <v>0</v>
      </c>
      <c r="S8" s="47">
        <v>0</v>
      </c>
      <c r="T8" s="46">
        <v>0</v>
      </c>
    </row>
    <row r="9" spans="1:20" ht="19.5" customHeight="1">
      <c r="A9" s="34" t="s">
        <v>85</v>
      </c>
      <c r="B9" s="34" t="s">
        <v>82</v>
      </c>
      <c r="C9" s="34" t="s">
        <v>86</v>
      </c>
      <c r="D9" s="34" t="s">
        <v>83</v>
      </c>
      <c r="E9" s="34" t="s">
        <v>87</v>
      </c>
      <c r="F9" s="55">
        <v>1359.72</v>
      </c>
      <c r="G9" s="55">
        <v>226.1</v>
      </c>
      <c r="H9" s="55">
        <v>1058.62</v>
      </c>
      <c r="I9" s="55">
        <v>0</v>
      </c>
      <c r="J9" s="46">
        <v>0</v>
      </c>
      <c r="K9" s="47">
        <v>0</v>
      </c>
      <c r="L9" s="55">
        <v>0</v>
      </c>
      <c r="M9" s="46">
        <v>0</v>
      </c>
      <c r="N9" s="47">
        <f t="shared" si="0"/>
        <v>0</v>
      </c>
      <c r="O9" s="55">
        <v>0</v>
      </c>
      <c r="P9" s="55">
        <v>0</v>
      </c>
      <c r="Q9" s="55">
        <v>0</v>
      </c>
      <c r="R9" s="46">
        <v>0</v>
      </c>
      <c r="S9" s="47">
        <v>40</v>
      </c>
      <c r="T9" s="46">
        <v>35</v>
      </c>
    </row>
    <row r="10" spans="1:20" ht="19.5" customHeight="1">
      <c r="A10" s="34" t="s">
        <v>88</v>
      </c>
      <c r="B10" s="34" t="s">
        <v>89</v>
      </c>
      <c r="C10" s="34" t="s">
        <v>90</v>
      </c>
      <c r="D10" s="34" t="s">
        <v>83</v>
      </c>
      <c r="E10" s="34" t="s">
        <v>91</v>
      </c>
      <c r="F10" s="55">
        <v>27.2</v>
      </c>
      <c r="G10" s="55">
        <v>0</v>
      </c>
      <c r="H10" s="55">
        <v>27.2</v>
      </c>
      <c r="I10" s="55">
        <v>0</v>
      </c>
      <c r="J10" s="46">
        <v>0</v>
      </c>
      <c r="K10" s="47">
        <v>0</v>
      </c>
      <c r="L10" s="55">
        <v>0</v>
      </c>
      <c r="M10" s="46">
        <v>0</v>
      </c>
      <c r="N10" s="47">
        <f t="shared" si="0"/>
        <v>0</v>
      </c>
      <c r="O10" s="55">
        <v>0</v>
      </c>
      <c r="P10" s="55">
        <v>0</v>
      </c>
      <c r="Q10" s="55">
        <v>0</v>
      </c>
      <c r="R10" s="46">
        <v>0</v>
      </c>
      <c r="S10" s="47">
        <v>0</v>
      </c>
      <c r="T10" s="46">
        <v>0</v>
      </c>
    </row>
    <row r="11" spans="1:20" ht="19.5" customHeight="1">
      <c r="A11" s="34" t="s">
        <v>88</v>
      </c>
      <c r="B11" s="34" t="s">
        <v>89</v>
      </c>
      <c r="C11" s="34" t="s">
        <v>89</v>
      </c>
      <c r="D11" s="34" t="s">
        <v>83</v>
      </c>
      <c r="E11" s="34" t="s">
        <v>92</v>
      </c>
      <c r="F11" s="55">
        <v>89</v>
      </c>
      <c r="G11" s="55">
        <v>6</v>
      </c>
      <c r="H11" s="55">
        <v>83</v>
      </c>
      <c r="I11" s="55">
        <v>0</v>
      </c>
      <c r="J11" s="46">
        <v>0</v>
      </c>
      <c r="K11" s="47">
        <v>0</v>
      </c>
      <c r="L11" s="55">
        <v>0</v>
      </c>
      <c r="M11" s="46">
        <v>0</v>
      </c>
      <c r="N11" s="47">
        <f t="shared" si="0"/>
        <v>0</v>
      </c>
      <c r="O11" s="55">
        <v>0</v>
      </c>
      <c r="P11" s="55">
        <v>0</v>
      </c>
      <c r="Q11" s="55">
        <v>0</v>
      </c>
      <c r="R11" s="46">
        <v>0</v>
      </c>
      <c r="S11" s="47">
        <v>0</v>
      </c>
      <c r="T11" s="46">
        <v>0</v>
      </c>
    </row>
    <row r="12" spans="1:20" ht="19.5" customHeight="1">
      <c r="A12" s="34" t="s">
        <v>88</v>
      </c>
      <c r="B12" s="34" t="s">
        <v>89</v>
      </c>
      <c r="C12" s="34" t="s">
        <v>93</v>
      </c>
      <c r="D12" s="34" t="s">
        <v>83</v>
      </c>
      <c r="E12" s="34" t="s">
        <v>94</v>
      </c>
      <c r="F12" s="55">
        <v>44</v>
      </c>
      <c r="G12" s="55">
        <v>2</v>
      </c>
      <c r="H12" s="55">
        <v>42</v>
      </c>
      <c r="I12" s="55">
        <v>0</v>
      </c>
      <c r="J12" s="46">
        <v>0</v>
      </c>
      <c r="K12" s="47">
        <v>0</v>
      </c>
      <c r="L12" s="55">
        <v>0</v>
      </c>
      <c r="M12" s="46">
        <v>0</v>
      </c>
      <c r="N12" s="47">
        <f t="shared" si="0"/>
        <v>0</v>
      </c>
      <c r="O12" s="55">
        <v>0</v>
      </c>
      <c r="P12" s="55">
        <v>0</v>
      </c>
      <c r="Q12" s="55">
        <v>0</v>
      </c>
      <c r="R12" s="46">
        <v>0</v>
      </c>
      <c r="S12" s="47">
        <v>0</v>
      </c>
      <c r="T12" s="46">
        <v>0</v>
      </c>
    </row>
    <row r="13" spans="1:20" ht="19.5" customHeight="1">
      <c r="A13" s="34" t="s">
        <v>88</v>
      </c>
      <c r="B13" s="34" t="s">
        <v>95</v>
      </c>
      <c r="C13" s="34" t="s">
        <v>95</v>
      </c>
      <c r="D13" s="34" t="s">
        <v>83</v>
      </c>
      <c r="E13" s="34" t="s">
        <v>96</v>
      </c>
      <c r="F13" s="55">
        <v>0.59</v>
      </c>
      <c r="G13" s="55">
        <v>0</v>
      </c>
      <c r="H13" s="55">
        <v>0.59</v>
      </c>
      <c r="I13" s="55">
        <v>0</v>
      </c>
      <c r="J13" s="46">
        <v>0</v>
      </c>
      <c r="K13" s="47">
        <v>0</v>
      </c>
      <c r="L13" s="55">
        <v>0</v>
      </c>
      <c r="M13" s="46">
        <v>0</v>
      </c>
      <c r="N13" s="47">
        <f t="shared" si="0"/>
        <v>0</v>
      </c>
      <c r="O13" s="55">
        <v>0</v>
      </c>
      <c r="P13" s="55">
        <v>0</v>
      </c>
      <c r="Q13" s="55">
        <v>0</v>
      </c>
      <c r="R13" s="46">
        <v>0</v>
      </c>
      <c r="S13" s="47">
        <v>0</v>
      </c>
      <c r="T13" s="46">
        <v>0</v>
      </c>
    </row>
    <row r="14" spans="1:20" ht="19.5" customHeight="1">
      <c r="A14" s="34" t="s">
        <v>97</v>
      </c>
      <c r="B14" s="34" t="s">
        <v>98</v>
      </c>
      <c r="C14" s="34" t="s">
        <v>90</v>
      </c>
      <c r="D14" s="34" t="s">
        <v>83</v>
      </c>
      <c r="E14" s="34" t="s">
        <v>99</v>
      </c>
      <c r="F14" s="55">
        <v>81.65</v>
      </c>
      <c r="G14" s="55">
        <v>18</v>
      </c>
      <c r="H14" s="55">
        <v>63.65</v>
      </c>
      <c r="I14" s="55">
        <v>0</v>
      </c>
      <c r="J14" s="46">
        <v>0</v>
      </c>
      <c r="K14" s="47">
        <v>0</v>
      </c>
      <c r="L14" s="55">
        <v>0</v>
      </c>
      <c r="M14" s="46">
        <v>0</v>
      </c>
      <c r="N14" s="47">
        <f t="shared" si="0"/>
        <v>0</v>
      </c>
      <c r="O14" s="55">
        <v>0</v>
      </c>
      <c r="P14" s="55">
        <v>0</v>
      </c>
      <c r="Q14" s="55">
        <v>0</v>
      </c>
      <c r="R14" s="46">
        <v>0</v>
      </c>
      <c r="S14" s="47">
        <v>0</v>
      </c>
      <c r="T14" s="46">
        <v>0</v>
      </c>
    </row>
    <row r="15" spans="1:20" ht="19.5" customHeight="1">
      <c r="A15" s="34" t="s">
        <v>100</v>
      </c>
      <c r="B15" s="34" t="s">
        <v>90</v>
      </c>
      <c r="C15" s="34" t="s">
        <v>101</v>
      </c>
      <c r="D15" s="34" t="s">
        <v>83</v>
      </c>
      <c r="E15" s="34" t="s">
        <v>102</v>
      </c>
      <c r="F15" s="55">
        <v>80</v>
      </c>
      <c r="G15" s="55">
        <v>18</v>
      </c>
      <c r="H15" s="55">
        <v>62</v>
      </c>
      <c r="I15" s="55">
        <v>0</v>
      </c>
      <c r="J15" s="46">
        <v>0</v>
      </c>
      <c r="K15" s="47">
        <v>0</v>
      </c>
      <c r="L15" s="55">
        <v>0</v>
      </c>
      <c r="M15" s="46">
        <v>0</v>
      </c>
      <c r="N15" s="47">
        <f t="shared" si="0"/>
        <v>0</v>
      </c>
      <c r="O15" s="55">
        <v>0</v>
      </c>
      <c r="P15" s="55">
        <v>0</v>
      </c>
      <c r="Q15" s="55">
        <v>0</v>
      </c>
      <c r="R15" s="46">
        <v>0</v>
      </c>
      <c r="S15" s="47">
        <v>0</v>
      </c>
      <c r="T15" s="46">
        <v>0</v>
      </c>
    </row>
    <row r="16" spans="1:20" ht="19.5" customHeight="1">
      <c r="A16" s="34" t="s">
        <v>100</v>
      </c>
      <c r="B16" s="34" t="s">
        <v>90</v>
      </c>
      <c r="C16" s="34" t="s">
        <v>82</v>
      </c>
      <c r="D16" s="34" t="s">
        <v>83</v>
      </c>
      <c r="E16" s="34" t="s">
        <v>103</v>
      </c>
      <c r="F16" s="55">
        <v>3.2</v>
      </c>
      <c r="G16" s="55">
        <v>0</v>
      </c>
      <c r="H16" s="55">
        <v>2.2</v>
      </c>
      <c r="I16" s="55">
        <v>0</v>
      </c>
      <c r="J16" s="46">
        <v>0</v>
      </c>
      <c r="K16" s="47">
        <v>0</v>
      </c>
      <c r="L16" s="55">
        <v>0</v>
      </c>
      <c r="M16" s="46">
        <v>0</v>
      </c>
      <c r="N16" s="47">
        <f t="shared" si="0"/>
        <v>0</v>
      </c>
      <c r="O16" s="55">
        <v>0</v>
      </c>
      <c r="P16" s="55">
        <v>0</v>
      </c>
      <c r="Q16" s="55">
        <v>0</v>
      </c>
      <c r="R16" s="46">
        <v>0</v>
      </c>
      <c r="S16" s="47">
        <v>0</v>
      </c>
      <c r="T16" s="46">
        <v>1</v>
      </c>
    </row>
    <row r="17" spans="1:20" ht="19.5" customHeight="1">
      <c r="A17" s="34" t="s">
        <v>104</v>
      </c>
      <c r="B17" s="34" t="s">
        <v>105</v>
      </c>
      <c r="C17" s="34" t="s">
        <v>82</v>
      </c>
      <c r="D17" s="34" t="s">
        <v>83</v>
      </c>
      <c r="E17" s="34" t="s">
        <v>106</v>
      </c>
      <c r="F17" s="55">
        <v>265.43</v>
      </c>
      <c r="G17" s="55">
        <v>0</v>
      </c>
      <c r="H17" s="55">
        <v>0</v>
      </c>
      <c r="I17" s="55">
        <v>221.43</v>
      </c>
      <c r="J17" s="46">
        <v>0</v>
      </c>
      <c r="K17" s="47">
        <v>0</v>
      </c>
      <c r="L17" s="55">
        <v>0</v>
      </c>
      <c r="M17" s="46">
        <v>0</v>
      </c>
      <c r="N17" s="47">
        <f t="shared" si="0"/>
        <v>0</v>
      </c>
      <c r="O17" s="55">
        <v>0</v>
      </c>
      <c r="P17" s="55">
        <v>0</v>
      </c>
      <c r="Q17" s="55">
        <v>0</v>
      </c>
      <c r="R17" s="46">
        <v>0</v>
      </c>
      <c r="S17" s="47">
        <v>0</v>
      </c>
      <c r="T17" s="46">
        <v>44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48"/>
      <c r="B1" s="141"/>
      <c r="C1" s="141"/>
      <c r="D1" s="141"/>
      <c r="E1" s="141"/>
      <c r="F1" s="141"/>
      <c r="G1" s="141"/>
      <c r="H1" s="141"/>
      <c r="I1" s="141"/>
      <c r="J1" s="154" t="s">
        <v>107</v>
      </c>
    </row>
    <row r="2" spans="1:10" ht="19.5" customHeight="1">
      <c r="A2" s="23" t="s">
        <v>108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108" t="s">
        <v>2</v>
      </c>
      <c r="B3" s="109"/>
      <c r="C3" s="109"/>
      <c r="D3" s="109"/>
      <c r="E3" s="109"/>
      <c r="F3" s="148"/>
      <c r="G3" s="148"/>
      <c r="H3" s="148"/>
      <c r="I3" s="148"/>
      <c r="J3" s="38" t="s">
        <v>3</v>
      </c>
    </row>
    <row r="4" spans="1:10" ht="19.5" customHeight="1">
      <c r="A4" s="110" t="s">
        <v>56</v>
      </c>
      <c r="B4" s="112"/>
      <c r="C4" s="112"/>
      <c r="D4" s="112"/>
      <c r="E4" s="111"/>
      <c r="F4" s="149" t="s">
        <v>57</v>
      </c>
      <c r="G4" s="150" t="s">
        <v>109</v>
      </c>
      <c r="H4" s="151" t="s">
        <v>110</v>
      </c>
      <c r="I4" s="151" t="s">
        <v>111</v>
      </c>
      <c r="J4" s="145" t="s">
        <v>112</v>
      </c>
    </row>
    <row r="5" spans="1:10" ht="19.5" customHeight="1">
      <c r="A5" s="110" t="s">
        <v>67</v>
      </c>
      <c r="B5" s="112"/>
      <c r="C5" s="111"/>
      <c r="D5" s="142" t="s">
        <v>68</v>
      </c>
      <c r="E5" s="152" t="s">
        <v>113</v>
      </c>
      <c r="F5" s="150"/>
      <c r="G5" s="150"/>
      <c r="H5" s="151"/>
      <c r="I5" s="151"/>
      <c r="J5" s="145"/>
    </row>
    <row r="6" spans="1:10" ht="15" customHeight="1">
      <c r="A6" s="143" t="s">
        <v>77</v>
      </c>
      <c r="B6" s="143" t="s">
        <v>78</v>
      </c>
      <c r="C6" s="144" t="s">
        <v>79</v>
      </c>
      <c r="D6" s="145"/>
      <c r="E6" s="153"/>
      <c r="F6" s="150"/>
      <c r="G6" s="150"/>
      <c r="H6" s="151"/>
      <c r="I6" s="151"/>
      <c r="J6" s="145"/>
    </row>
    <row r="7" spans="1:10" ht="19.5" customHeight="1">
      <c r="A7" s="146" t="s">
        <v>36</v>
      </c>
      <c r="B7" s="146" t="s">
        <v>36</v>
      </c>
      <c r="C7" s="146" t="s">
        <v>36</v>
      </c>
      <c r="D7" s="147" t="s">
        <v>36</v>
      </c>
      <c r="E7" s="147" t="s">
        <v>57</v>
      </c>
      <c r="F7" s="125">
        <f aca="true" t="shared" si="0" ref="F7:F17">SUM(G7:J7)</f>
        <v>1953.79</v>
      </c>
      <c r="G7" s="125">
        <v>1277.23</v>
      </c>
      <c r="H7" s="125">
        <v>676.56</v>
      </c>
      <c r="I7" s="125">
        <v>0</v>
      </c>
      <c r="J7" s="155">
        <v>0</v>
      </c>
    </row>
    <row r="8" spans="1:10" ht="19.5" customHeight="1">
      <c r="A8" s="146" t="s">
        <v>80</v>
      </c>
      <c r="B8" s="146" t="s">
        <v>81</v>
      </c>
      <c r="C8" s="146" t="s">
        <v>82</v>
      </c>
      <c r="D8" s="147" t="s">
        <v>83</v>
      </c>
      <c r="E8" s="147" t="s">
        <v>84</v>
      </c>
      <c r="F8" s="125">
        <f t="shared" si="0"/>
        <v>3</v>
      </c>
      <c r="G8" s="125">
        <v>3</v>
      </c>
      <c r="H8" s="125">
        <v>0</v>
      </c>
      <c r="I8" s="125">
        <v>0</v>
      </c>
      <c r="J8" s="155">
        <v>0</v>
      </c>
    </row>
    <row r="9" spans="1:10" ht="19.5" customHeight="1">
      <c r="A9" s="146" t="s">
        <v>85</v>
      </c>
      <c r="B9" s="146" t="s">
        <v>82</v>
      </c>
      <c r="C9" s="146" t="s">
        <v>86</v>
      </c>
      <c r="D9" s="147" t="s">
        <v>83</v>
      </c>
      <c r="E9" s="147" t="s">
        <v>87</v>
      </c>
      <c r="F9" s="125">
        <f t="shared" si="0"/>
        <v>1359.72</v>
      </c>
      <c r="G9" s="125">
        <v>948.59</v>
      </c>
      <c r="H9" s="125">
        <v>411.13</v>
      </c>
      <c r="I9" s="125">
        <v>0</v>
      </c>
      <c r="J9" s="155">
        <v>0</v>
      </c>
    </row>
    <row r="10" spans="1:10" ht="19.5" customHeight="1">
      <c r="A10" s="146" t="s">
        <v>88</v>
      </c>
      <c r="B10" s="146" t="s">
        <v>89</v>
      </c>
      <c r="C10" s="146" t="s">
        <v>90</v>
      </c>
      <c r="D10" s="147" t="s">
        <v>83</v>
      </c>
      <c r="E10" s="147" t="s">
        <v>91</v>
      </c>
      <c r="F10" s="125">
        <f t="shared" si="0"/>
        <v>27.2</v>
      </c>
      <c r="G10" s="125">
        <v>27.2</v>
      </c>
      <c r="H10" s="125">
        <v>0</v>
      </c>
      <c r="I10" s="125">
        <v>0</v>
      </c>
      <c r="J10" s="155">
        <v>0</v>
      </c>
    </row>
    <row r="11" spans="1:10" ht="19.5" customHeight="1">
      <c r="A11" s="146" t="s">
        <v>88</v>
      </c>
      <c r="B11" s="146" t="s">
        <v>89</v>
      </c>
      <c r="C11" s="146" t="s">
        <v>89</v>
      </c>
      <c r="D11" s="147" t="s">
        <v>83</v>
      </c>
      <c r="E11" s="147" t="s">
        <v>92</v>
      </c>
      <c r="F11" s="125">
        <f t="shared" si="0"/>
        <v>89</v>
      </c>
      <c r="G11" s="125">
        <v>89</v>
      </c>
      <c r="H11" s="125">
        <v>0</v>
      </c>
      <c r="I11" s="125">
        <v>0</v>
      </c>
      <c r="J11" s="155">
        <v>0</v>
      </c>
    </row>
    <row r="12" spans="1:10" ht="19.5" customHeight="1">
      <c r="A12" s="146" t="s">
        <v>88</v>
      </c>
      <c r="B12" s="146" t="s">
        <v>89</v>
      </c>
      <c r="C12" s="146" t="s">
        <v>93</v>
      </c>
      <c r="D12" s="147" t="s">
        <v>83</v>
      </c>
      <c r="E12" s="147" t="s">
        <v>94</v>
      </c>
      <c r="F12" s="125">
        <f t="shared" si="0"/>
        <v>44</v>
      </c>
      <c r="G12" s="125">
        <v>44</v>
      </c>
      <c r="H12" s="125">
        <v>0</v>
      </c>
      <c r="I12" s="125">
        <v>0</v>
      </c>
      <c r="J12" s="155">
        <v>0</v>
      </c>
    </row>
    <row r="13" spans="1:10" ht="19.5" customHeight="1">
      <c r="A13" s="146" t="s">
        <v>88</v>
      </c>
      <c r="B13" s="146" t="s">
        <v>95</v>
      </c>
      <c r="C13" s="146" t="s">
        <v>95</v>
      </c>
      <c r="D13" s="147" t="s">
        <v>83</v>
      </c>
      <c r="E13" s="147" t="s">
        <v>96</v>
      </c>
      <c r="F13" s="125">
        <f t="shared" si="0"/>
        <v>0.59</v>
      </c>
      <c r="G13" s="125">
        <v>0.59</v>
      </c>
      <c r="H13" s="125">
        <v>0</v>
      </c>
      <c r="I13" s="125">
        <v>0</v>
      </c>
      <c r="J13" s="155">
        <v>0</v>
      </c>
    </row>
    <row r="14" spans="1:10" ht="19.5" customHeight="1">
      <c r="A14" s="146" t="s">
        <v>97</v>
      </c>
      <c r="B14" s="146" t="s">
        <v>98</v>
      </c>
      <c r="C14" s="146" t="s">
        <v>90</v>
      </c>
      <c r="D14" s="147" t="s">
        <v>83</v>
      </c>
      <c r="E14" s="147" t="s">
        <v>99</v>
      </c>
      <c r="F14" s="125">
        <f t="shared" si="0"/>
        <v>81.65</v>
      </c>
      <c r="G14" s="125">
        <v>81.65</v>
      </c>
      <c r="H14" s="125">
        <v>0</v>
      </c>
      <c r="I14" s="125">
        <v>0</v>
      </c>
      <c r="J14" s="155">
        <v>0</v>
      </c>
    </row>
    <row r="15" spans="1:10" ht="19.5" customHeight="1">
      <c r="A15" s="146" t="s">
        <v>100</v>
      </c>
      <c r="B15" s="146" t="s">
        <v>90</v>
      </c>
      <c r="C15" s="146" t="s">
        <v>101</v>
      </c>
      <c r="D15" s="147" t="s">
        <v>83</v>
      </c>
      <c r="E15" s="147" t="s">
        <v>102</v>
      </c>
      <c r="F15" s="125">
        <f t="shared" si="0"/>
        <v>80</v>
      </c>
      <c r="G15" s="125">
        <v>80</v>
      </c>
      <c r="H15" s="125">
        <v>0</v>
      </c>
      <c r="I15" s="125">
        <v>0</v>
      </c>
      <c r="J15" s="155">
        <v>0</v>
      </c>
    </row>
    <row r="16" spans="1:10" ht="19.5" customHeight="1">
      <c r="A16" s="146" t="s">
        <v>100</v>
      </c>
      <c r="B16" s="146" t="s">
        <v>90</v>
      </c>
      <c r="C16" s="146" t="s">
        <v>82</v>
      </c>
      <c r="D16" s="147" t="s">
        <v>83</v>
      </c>
      <c r="E16" s="147" t="s">
        <v>103</v>
      </c>
      <c r="F16" s="125">
        <f t="shared" si="0"/>
        <v>3.2</v>
      </c>
      <c r="G16" s="125">
        <v>3.2</v>
      </c>
      <c r="H16" s="125">
        <v>0</v>
      </c>
      <c r="I16" s="125">
        <v>0</v>
      </c>
      <c r="J16" s="155">
        <v>0</v>
      </c>
    </row>
    <row r="17" spans="1:10" ht="19.5" customHeight="1">
      <c r="A17" s="146" t="s">
        <v>104</v>
      </c>
      <c r="B17" s="146" t="s">
        <v>105</v>
      </c>
      <c r="C17" s="146" t="s">
        <v>82</v>
      </c>
      <c r="D17" s="147" t="s">
        <v>83</v>
      </c>
      <c r="E17" s="147" t="s">
        <v>106</v>
      </c>
      <c r="F17" s="125">
        <f t="shared" si="0"/>
        <v>265.43</v>
      </c>
      <c r="G17" s="125">
        <v>0</v>
      </c>
      <c r="H17" s="125">
        <v>265.43</v>
      </c>
      <c r="I17" s="125">
        <v>0</v>
      </c>
      <c r="J17" s="15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3">
      <selection activeCell="C16" sqref="C16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107"/>
      <c r="B1" s="107"/>
      <c r="C1" s="107"/>
      <c r="D1" s="107"/>
      <c r="E1" s="107"/>
      <c r="F1" s="107"/>
      <c r="G1" s="107"/>
      <c r="H1" s="38" t="s">
        <v>114</v>
      </c>
    </row>
    <row r="2" spans="1:8" ht="20.25" customHeight="1">
      <c r="A2" s="23" t="s">
        <v>115</v>
      </c>
      <c r="B2" s="23"/>
      <c r="C2" s="23"/>
      <c r="D2" s="23"/>
      <c r="E2" s="23"/>
      <c r="F2" s="23"/>
      <c r="G2" s="23"/>
      <c r="H2" s="23"/>
    </row>
    <row r="3" spans="1:8" ht="20.25" customHeight="1">
      <c r="A3" s="108" t="s">
        <v>2</v>
      </c>
      <c r="B3" s="109"/>
      <c r="C3" s="48"/>
      <c r="D3" s="48"/>
      <c r="E3" s="48"/>
      <c r="F3" s="48"/>
      <c r="G3" s="48"/>
      <c r="H3" s="38" t="s">
        <v>3</v>
      </c>
    </row>
    <row r="4" spans="1:8" ht="24" customHeight="1">
      <c r="A4" s="110" t="s">
        <v>4</v>
      </c>
      <c r="B4" s="111"/>
      <c r="C4" s="110" t="s">
        <v>5</v>
      </c>
      <c r="D4" s="112"/>
      <c r="E4" s="112"/>
      <c r="F4" s="112"/>
      <c r="G4" s="112"/>
      <c r="H4" s="111"/>
    </row>
    <row r="5" spans="1:8" ht="24" customHeight="1">
      <c r="A5" s="113" t="s">
        <v>6</v>
      </c>
      <c r="B5" s="114" t="s">
        <v>7</v>
      </c>
      <c r="C5" s="113" t="s">
        <v>6</v>
      </c>
      <c r="D5" s="113" t="s">
        <v>57</v>
      </c>
      <c r="E5" s="114" t="s">
        <v>116</v>
      </c>
      <c r="F5" s="137" t="s">
        <v>117</v>
      </c>
      <c r="G5" s="114" t="s">
        <v>118</v>
      </c>
      <c r="H5" s="137" t="s">
        <v>119</v>
      </c>
    </row>
    <row r="6" spans="1:8" ht="24" customHeight="1">
      <c r="A6" s="115" t="s">
        <v>120</v>
      </c>
      <c r="B6" s="116">
        <f>SUM(B7:B9)</f>
        <v>1562.19</v>
      </c>
      <c r="C6" s="117" t="s">
        <v>121</v>
      </c>
      <c r="D6" s="116">
        <f aca="true" t="shared" si="0" ref="D6:D36">SUM(E6:H6)</f>
        <v>1562.19</v>
      </c>
      <c r="E6" s="129">
        <f>SUM(E7:E36)</f>
        <v>1340.76</v>
      </c>
      <c r="F6" s="132">
        <f>SUM(F7:F36)</f>
        <v>221.43</v>
      </c>
      <c r="G6" s="132">
        <f>SUM(G7:G36)</f>
        <v>0</v>
      </c>
      <c r="H6" s="132">
        <f>SUM(H7:H36)</f>
        <v>0</v>
      </c>
    </row>
    <row r="7" spans="1:8" ht="24" customHeight="1">
      <c r="A7" s="115" t="s">
        <v>122</v>
      </c>
      <c r="B7" s="116">
        <v>1340.76</v>
      </c>
      <c r="C7" s="117" t="s">
        <v>123</v>
      </c>
      <c r="D7" s="116">
        <f t="shared" si="0"/>
        <v>0</v>
      </c>
      <c r="E7" s="129">
        <v>0</v>
      </c>
      <c r="F7" s="138">
        <v>0</v>
      </c>
      <c r="G7" s="138">
        <v>0</v>
      </c>
      <c r="H7" s="127">
        <v>0</v>
      </c>
    </row>
    <row r="8" spans="1:8" ht="24" customHeight="1">
      <c r="A8" s="115" t="s">
        <v>124</v>
      </c>
      <c r="B8" s="116">
        <v>221.43</v>
      </c>
      <c r="C8" s="117" t="s">
        <v>125</v>
      </c>
      <c r="D8" s="116">
        <f t="shared" si="0"/>
        <v>0</v>
      </c>
      <c r="E8" s="129">
        <v>0</v>
      </c>
      <c r="F8" s="129">
        <v>0</v>
      </c>
      <c r="G8" s="129">
        <v>0</v>
      </c>
      <c r="H8" s="116">
        <v>0</v>
      </c>
    </row>
    <row r="9" spans="1:8" ht="24" customHeight="1">
      <c r="A9" s="115" t="s">
        <v>126</v>
      </c>
      <c r="B9" s="116">
        <v>0</v>
      </c>
      <c r="C9" s="117" t="s">
        <v>127</v>
      </c>
      <c r="D9" s="116">
        <f t="shared" si="0"/>
        <v>0</v>
      </c>
      <c r="E9" s="129">
        <v>0</v>
      </c>
      <c r="F9" s="129">
        <v>0</v>
      </c>
      <c r="G9" s="129">
        <v>0</v>
      </c>
      <c r="H9" s="116">
        <v>0</v>
      </c>
    </row>
    <row r="10" spans="1:8" ht="24" customHeight="1">
      <c r="A10" s="115" t="s">
        <v>128</v>
      </c>
      <c r="B10" s="116">
        <f>SUM(B11:B14)</f>
        <v>0</v>
      </c>
      <c r="C10" s="117" t="s">
        <v>129</v>
      </c>
      <c r="D10" s="116">
        <f t="shared" si="0"/>
        <v>0</v>
      </c>
      <c r="E10" s="129">
        <v>0</v>
      </c>
      <c r="F10" s="129">
        <v>0</v>
      </c>
      <c r="G10" s="129">
        <v>0</v>
      </c>
      <c r="H10" s="116">
        <v>0</v>
      </c>
    </row>
    <row r="11" spans="1:8" ht="24" customHeight="1">
      <c r="A11" s="115" t="s">
        <v>122</v>
      </c>
      <c r="B11" s="116">
        <v>0</v>
      </c>
      <c r="C11" s="117" t="s">
        <v>130</v>
      </c>
      <c r="D11" s="116">
        <f t="shared" si="0"/>
        <v>1.5</v>
      </c>
      <c r="E11" s="129">
        <v>1.5</v>
      </c>
      <c r="F11" s="129">
        <v>0</v>
      </c>
      <c r="G11" s="129">
        <v>0</v>
      </c>
      <c r="H11" s="116">
        <v>0</v>
      </c>
    </row>
    <row r="12" spans="1:8" ht="24" customHeight="1">
      <c r="A12" s="115" t="s">
        <v>124</v>
      </c>
      <c r="B12" s="116">
        <v>0</v>
      </c>
      <c r="C12" s="117" t="s">
        <v>131</v>
      </c>
      <c r="D12" s="116">
        <f t="shared" si="0"/>
        <v>0</v>
      </c>
      <c r="E12" s="129">
        <v>0</v>
      </c>
      <c r="F12" s="129">
        <v>0</v>
      </c>
      <c r="G12" s="129">
        <v>0</v>
      </c>
      <c r="H12" s="116">
        <v>0</v>
      </c>
    </row>
    <row r="13" spans="1:8" ht="24" customHeight="1">
      <c r="A13" s="115" t="s">
        <v>126</v>
      </c>
      <c r="B13" s="116">
        <v>0</v>
      </c>
      <c r="C13" s="117" t="s">
        <v>132</v>
      </c>
      <c r="D13" s="116">
        <f t="shared" si="0"/>
        <v>1058.62</v>
      </c>
      <c r="E13" s="129">
        <v>1058.62</v>
      </c>
      <c r="F13" s="129">
        <v>0</v>
      </c>
      <c r="G13" s="129">
        <v>0</v>
      </c>
      <c r="H13" s="116">
        <v>0</v>
      </c>
    </row>
    <row r="14" spans="1:8" ht="24" customHeight="1">
      <c r="A14" s="115" t="s">
        <v>133</v>
      </c>
      <c r="B14" s="116">
        <v>0</v>
      </c>
      <c r="C14" s="117" t="s">
        <v>134</v>
      </c>
      <c r="D14" s="116">
        <f t="shared" si="0"/>
        <v>152.79</v>
      </c>
      <c r="E14" s="129">
        <v>152.79</v>
      </c>
      <c r="F14" s="129">
        <v>0</v>
      </c>
      <c r="G14" s="129">
        <v>0</v>
      </c>
      <c r="H14" s="116">
        <v>0</v>
      </c>
    </row>
    <row r="15" spans="1:8" ht="24" customHeight="1">
      <c r="A15" s="118"/>
      <c r="B15" s="116"/>
      <c r="C15" s="119" t="s">
        <v>135</v>
      </c>
      <c r="D15" s="116">
        <f t="shared" si="0"/>
        <v>0</v>
      </c>
      <c r="E15" s="129">
        <v>0</v>
      </c>
      <c r="F15" s="129">
        <v>0</v>
      </c>
      <c r="G15" s="129">
        <v>0</v>
      </c>
      <c r="H15" s="116">
        <v>0</v>
      </c>
    </row>
    <row r="16" spans="1:8" ht="24" customHeight="1">
      <c r="A16" s="118"/>
      <c r="B16" s="116"/>
      <c r="C16" s="119" t="s">
        <v>136</v>
      </c>
      <c r="D16" s="116">
        <f t="shared" si="0"/>
        <v>63.65</v>
      </c>
      <c r="E16" s="129">
        <v>63.65</v>
      </c>
      <c r="F16" s="129">
        <v>0</v>
      </c>
      <c r="G16" s="129">
        <v>0</v>
      </c>
      <c r="H16" s="116">
        <v>0</v>
      </c>
    </row>
    <row r="17" spans="1:8" ht="24" customHeight="1">
      <c r="A17" s="118"/>
      <c r="B17" s="116"/>
      <c r="C17" s="119" t="s">
        <v>137</v>
      </c>
      <c r="D17" s="116">
        <f t="shared" si="0"/>
        <v>0</v>
      </c>
      <c r="E17" s="129">
        <v>0</v>
      </c>
      <c r="F17" s="129">
        <v>0</v>
      </c>
      <c r="G17" s="129">
        <v>0</v>
      </c>
      <c r="H17" s="116">
        <v>0</v>
      </c>
    </row>
    <row r="18" spans="1:8" ht="24" customHeight="1">
      <c r="A18" s="118"/>
      <c r="B18" s="116"/>
      <c r="C18" s="119" t="s">
        <v>138</v>
      </c>
      <c r="D18" s="116">
        <f t="shared" si="0"/>
        <v>0</v>
      </c>
      <c r="E18" s="129">
        <v>0</v>
      </c>
      <c r="F18" s="129">
        <v>0</v>
      </c>
      <c r="G18" s="129">
        <v>0</v>
      </c>
      <c r="H18" s="116">
        <v>0</v>
      </c>
    </row>
    <row r="19" spans="1:8" ht="24" customHeight="1">
      <c r="A19" s="118"/>
      <c r="B19" s="116"/>
      <c r="C19" s="119" t="s">
        <v>139</v>
      </c>
      <c r="D19" s="116">
        <f t="shared" si="0"/>
        <v>0</v>
      </c>
      <c r="E19" s="129">
        <v>0</v>
      </c>
      <c r="F19" s="129">
        <v>0</v>
      </c>
      <c r="G19" s="129">
        <v>0</v>
      </c>
      <c r="H19" s="116">
        <v>0</v>
      </c>
    </row>
    <row r="20" spans="1:8" ht="24" customHeight="1">
      <c r="A20" s="118"/>
      <c r="B20" s="116"/>
      <c r="C20" s="119" t="s">
        <v>140</v>
      </c>
      <c r="D20" s="116">
        <f t="shared" si="0"/>
        <v>0</v>
      </c>
      <c r="E20" s="129">
        <v>0</v>
      </c>
      <c r="F20" s="129">
        <v>0</v>
      </c>
      <c r="G20" s="129">
        <v>0</v>
      </c>
      <c r="H20" s="116">
        <v>0</v>
      </c>
    </row>
    <row r="21" spans="1:8" ht="24" customHeight="1">
      <c r="A21" s="118"/>
      <c r="B21" s="116"/>
      <c r="C21" s="119" t="s">
        <v>141</v>
      </c>
      <c r="D21" s="116">
        <f t="shared" si="0"/>
        <v>0</v>
      </c>
      <c r="E21" s="129">
        <v>0</v>
      </c>
      <c r="F21" s="129">
        <v>0</v>
      </c>
      <c r="G21" s="129">
        <v>0</v>
      </c>
      <c r="H21" s="116">
        <v>0</v>
      </c>
    </row>
    <row r="22" spans="1:8" ht="24" customHeight="1">
      <c r="A22" s="118"/>
      <c r="B22" s="116"/>
      <c r="C22" s="119" t="s">
        <v>142</v>
      </c>
      <c r="D22" s="116">
        <f t="shared" si="0"/>
        <v>0</v>
      </c>
      <c r="E22" s="129">
        <v>0</v>
      </c>
      <c r="F22" s="129">
        <v>0</v>
      </c>
      <c r="G22" s="129">
        <v>0</v>
      </c>
      <c r="H22" s="116">
        <v>0</v>
      </c>
    </row>
    <row r="23" spans="1:8" ht="24" customHeight="1">
      <c r="A23" s="118"/>
      <c r="B23" s="116"/>
      <c r="C23" s="119" t="s">
        <v>143</v>
      </c>
      <c r="D23" s="116">
        <f t="shared" si="0"/>
        <v>0</v>
      </c>
      <c r="E23" s="129">
        <v>0</v>
      </c>
      <c r="F23" s="129">
        <v>0</v>
      </c>
      <c r="G23" s="129">
        <v>0</v>
      </c>
      <c r="H23" s="116">
        <v>0</v>
      </c>
    </row>
    <row r="24" spans="1:8" ht="24" customHeight="1">
      <c r="A24" s="118"/>
      <c r="B24" s="116"/>
      <c r="C24" s="120" t="s">
        <v>144</v>
      </c>
      <c r="D24" s="116">
        <f t="shared" si="0"/>
        <v>0</v>
      </c>
      <c r="E24" s="129">
        <v>0</v>
      </c>
      <c r="F24" s="129">
        <v>0</v>
      </c>
      <c r="G24" s="129">
        <v>0</v>
      </c>
      <c r="H24" s="116">
        <v>0</v>
      </c>
    </row>
    <row r="25" spans="1:8" ht="24" customHeight="1">
      <c r="A25" s="121"/>
      <c r="B25" s="122"/>
      <c r="C25" s="123" t="s">
        <v>145</v>
      </c>
      <c r="D25" s="122">
        <f t="shared" si="0"/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ht="24" customHeight="1">
      <c r="A26" s="115"/>
      <c r="B26" s="122"/>
      <c r="C26" s="123" t="s">
        <v>146</v>
      </c>
      <c r="D26" s="122">
        <f t="shared" si="0"/>
        <v>64.2</v>
      </c>
      <c r="E26" s="122">
        <v>64.2</v>
      </c>
      <c r="F26" s="122">
        <v>0</v>
      </c>
      <c r="G26" s="122">
        <v>0</v>
      </c>
      <c r="H26" s="122">
        <v>0</v>
      </c>
    </row>
    <row r="27" spans="1:8" ht="24" customHeight="1">
      <c r="A27" s="115"/>
      <c r="B27" s="122"/>
      <c r="C27" s="123" t="s">
        <v>147</v>
      </c>
      <c r="D27" s="122">
        <f t="shared" si="0"/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ht="24" customHeight="1">
      <c r="A28" s="115"/>
      <c r="B28" s="122"/>
      <c r="C28" s="123" t="s">
        <v>148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</row>
    <row r="29" spans="1:8" ht="24" customHeight="1">
      <c r="A29" s="115"/>
      <c r="B29" s="122"/>
      <c r="C29" s="123" t="s">
        <v>149</v>
      </c>
      <c r="D29" s="122">
        <f t="shared" si="0"/>
        <v>0</v>
      </c>
      <c r="E29" s="122">
        <v>0</v>
      </c>
      <c r="F29" s="122">
        <v>0</v>
      </c>
      <c r="G29" s="122">
        <v>0</v>
      </c>
      <c r="H29" s="122">
        <v>0</v>
      </c>
    </row>
    <row r="30" spans="1:8" ht="24" customHeight="1">
      <c r="A30" s="124"/>
      <c r="B30" s="125"/>
      <c r="C30" s="126" t="s">
        <v>150</v>
      </c>
      <c r="D30" s="127">
        <f t="shared" si="0"/>
        <v>0</v>
      </c>
      <c r="E30" s="139">
        <v>0</v>
      </c>
      <c r="F30" s="139">
        <v>0</v>
      </c>
      <c r="G30" s="139">
        <v>0</v>
      </c>
      <c r="H30" s="139">
        <v>0</v>
      </c>
    </row>
    <row r="31" spans="1:8" ht="24" customHeight="1">
      <c r="A31" s="128"/>
      <c r="B31" s="129"/>
      <c r="C31" s="130" t="s">
        <v>151</v>
      </c>
      <c r="D31" s="116">
        <f t="shared" si="0"/>
        <v>221.43</v>
      </c>
      <c r="E31" s="140">
        <v>0</v>
      </c>
      <c r="F31" s="140">
        <v>221.43</v>
      </c>
      <c r="G31" s="140">
        <v>0</v>
      </c>
      <c r="H31" s="140">
        <v>0</v>
      </c>
    </row>
    <row r="32" spans="1:8" ht="24" customHeight="1">
      <c r="A32" s="131"/>
      <c r="B32" s="132"/>
      <c r="C32" s="133" t="s">
        <v>152</v>
      </c>
      <c r="D32" s="132">
        <f t="shared" si="0"/>
        <v>0</v>
      </c>
      <c r="E32" s="132">
        <v>0</v>
      </c>
      <c r="F32" s="132">
        <v>0</v>
      </c>
      <c r="G32" s="132">
        <v>0</v>
      </c>
      <c r="H32" s="132">
        <v>0</v>
      </c>
    </row>
    <row r="33" spans="1:8" ht="24" customHeight="1">
      <c r="A33" s="131"/>
      <c r="B33" s="132"/>
      <c r="C33" s="133" t="s">
        <v>153</v>
      </c>
      <c r="D33" s="132">
        <f t="shared" si="0"/>
        <v>0</v>
      </c>
      <c r="E33" s="132">
        <v>0</v>
      </c>
      <c r="F33" s="132">
        <v>0</v>
      </c>
      <c r="G33" s="132">
        <v>0</v>
      </c>
      <c r="H33" s="132">
        <v>0</v>
      </c>
    </row>
    <row r="34" spans="1:8" ht="24" customHeight="1">
      <c r="A34" s="131"/>
      <c r="B34" s="132"/>
      <c r="C34" s="133" t="s">
        <v>154</v>
      </c>
      <c r="D34" s="132">
        <f t="shared" si="0"/>
        <v>0</v>
      </c>
      <c r="E34" s="132">
        <v>0</v>
      </c>
      <c r="F34" s="132">
        <v>0</v>
      </c>
      <c r="G34" s="132">
        <v>0</v>
      </c>
      <c r="H34" s="132">
        <v>0</v>
      </c>
    </row>
    <row r="35" spans="1:8" ht="24" customHeight="1">
      <c r="A35" s="131"/>
      <c r="B35" s="132"/>
      <c r="C35" s="133" t="s">
        <v>155</v>
      </c>
      <c r="D35" s="132">
        <f t="shared" si="0"/>
        <v>0</v>
      </c>
      <c r="E35" s="132">
        <v>0</v>
      </c>
      <c r="F35" s="132">
        <v>0</v>
      </c>
      <c r="G35" s="132">
        <v>0</v>
      </c>
      <c r="H35" s="132">
        <v>0</v>
      </c>
    </row>
    <row r="36" spans="1:8" ht="24" customHeight="1">
      <c r="A36" s="131"/>
      <c r="B36" s="132"/>
      <c r="C36" s="133" t="s">
        <v>156</v>
      </c>
      <c r="D36" s="132">
        <f t="shared" si="0"/>
        <v>0</v>
      </c>
      <c r="E36" s="132">
        <v>0</v>
      </c>
      <c r="F36" s="132">
        <v>0</v>
      </c>
      <c r="G36" s="132">
        <v>0</v>
      </c>
      <c r="H36" s="132">
        <v>0</v>
      </c>
    </row>
    <row r="37" spans="1:8" ht="24" customHeight="1">
      <c r="A37" s="134"/>
      <c r="B37" s="135"/>
      <c r="C37" s="134"/>
      <c r="D37" s="135"/>
      <c r="E37" s="132"/>
      <c r="F37" s="132"/>
      <c r="G37" s="132" t="s">
        <v>36</v>
      </c>
      <c r="H37" s="132"/>
    </row>
    <row r="38" spans="1:8" ht="24" customHeight="1">
      <c r="A38" s="131"/>
      <c r="B38" s="132"/>
      <c r="C38" s="131" t="s">
        <v>157</v>
      </c>
      <c r="D38" s="132">
        <f>SUM(E38:H38)</f>
        <v>0</v>
      </c>
      <c r="E38" s="132">
        <f>SUM(B7,B11)-SUM(E6)</f>
        <v>0</v>
      </c>
      <c r="F38" s="132">
        <f>SUM(B8,B12)-SUM(F6)</f>
        <v>0</v>
      </c>
      <c r="G38" s="132">
        <f>SUM(B9,B13)-SUM(G6)</f>
        <v>0</v>
      </c>
      <c r="H38" s="132">
        <f>SUM(B14)-SUM(H6)</f>
        <v>0</v>
      </c>
    </row>
    <row r="39" spans="1:8" ht="24" customHeight="1">
      <c r="A39" s="131"/>
      <c r="B39" s="136"/>
      <c r="C39" s="131"/>
      <c r="D39" s="135"/>
      <c r="E39" s="132"/>
      <c r="F39" s="132"/>
      <c r="G39" s="132"/>
      <c r="H39" s="132"/>
    </row>
    <row r="40" spans="1:8" ht="24" customHeight="1">
      <c r="A40" s="134" t="s">
        <v>52</v>
      </c>
      <c r="B40" s="136">
        <f>SUM(B6,B10)</f>
        <v>1562.19</v>
      </c>
      <c r="C40" s="134" t="s">
        <v>53</v>
      </c>
      <c r="D40" s="135">
        <f>SUM(D7:D38)</f>
        <v>1562.19</v>
      </c>
      <c r="E40" s="135">
        <f>SUM(E7:E38)</f>
        <v>1340.76</v>
      </c>
      <c r="F40" s="135">
        <f>SUM(F7:F38)</f>
        <v>221.43</v>
      </c>
      <c r="G40" s="135">
        <f>SUM(G7:G38)</f>
        <v>0</v>
      </c>
      <c r="H40" s="13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O1" s="36" t="s">
        <v>158</v>
      </c>
    </row>
    <row r="2" spans="1:41" ht="19.5" customHeight="1">
      <c r="A2" s="23" t="s">
        <v>159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9.5" customHeight="1">
      <c r="A3" s="24" t="s">
        <v>2</v>
      </c>
      <c r="B3" s="25"/>
      <c r="C3" s="25"/>
      <c r="D3" s="25"/>
      <c r="E3" s="96"/>
      <c r="F3" s="96"/>
      <c r="G3" s="96"/>
      <c r="H3" s="96"/>
      <c r="I3" s="96"/>
      <c r="J3" s="96"/>
      <c r="K3" s="96"/>
      <c r="L3" s="96"/>
      <c r="M3" s="96"/>
      <c r="N3" s="9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85"/>
      <c r="AJ3" s="85"/>
      <c r="AK3" s="85"/>
      <c r="AL3" s="85"/>
      <c r="AO3" s="38" t="s">
        <v>3</v>
      </c>
    </row>
    <row r="4" spans="1:41" ht="19.5" customHeight="1">
      <c r="A4" s="26" t="s">
        <v>56</v>
      </c>
      <c r="B4" s="27"/>
      <c r="C4" s="27"/>
      <c r="D4" s="28"/>
      <c r="E4" s="97" t="s">
        <v>160</v>
      </c>
      <c r="F4" s="86" t="s">
        <v>161</v>
      </c>
      <c r="G4" s="87"/>
      <c r="H4" s="87"/>
      <c r="I4" s="87"/>
      <c r="J4" s="87"/>
      <c r="K4" s="87"/>
      <c r="L4" s="87"/>
      <c r="M4" s="87"/>
      <c r="N4" s="87"/>
      <c r="O4" s="91"/>
      <c r="P4" s="86" t="s">
        <v>162</v>
      </c>
      <c r="Q4" s="87"/>
      <c r="R4" s="87"/>
      <c r="S4" s="87"/>
      <c r="T4" s="87"/>
      <c r="U4" s="87"/>
      <c r="V4" s="87"/>
      <c r="W4" s="87"/>
      <c r="X4" s="87"/>
      <c r="Y4" s="91"/>
      <c r="Z4" s="86" t="s">
        <v>163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91"/>
    </row>
    <row r="5" spans="1:41" ht="19.5" customHeight="1">
      <c r="A5" s="65" t="s">
        <v>67</v>
      </c>
      <c r="B5" s="67"/>
      <c r="C5" s="75" t="s">
        <v>68</v>
      </c>
      <c r="D5" s="41" t="s">
        <v>113</v>
      </c>
      <c r="E5" s="98"/>
      <c r="F5" s="52" t="s">
        <v>57</v>
      </c>
      <c r="G5" s="99" t="s">
        <v>164</v>
      </c>
      <c r="H5" s="100"/>
      <c r="I5" s="103"/>
      <c r="J5" s="99" t="s">
        <v>165</v>
      </c>
      <c r="K5" s="100"/>
      <c r="L5" s="103"/>
      <c r="M5" s="99" t="s">
        <v>166</v>
      </c>
      <c r="N5" s="100"/>
      <c r="O5" s="103"/>
      <c r="P5" s="74" t="s">
        <v>57</v>
      </c>
      <c r="Q5" s="99" t="s">
        <v>164</v>
      </c>
      <c r="R5" s="100"/>
      <c r="S5" s="103"/>
      <c r="T5" s="99" t="s">
        <v>165</v>
      </c>
      <c r="U5" s="100"/>
      <c r="V5" s="103"/>
      <c r="W5" s="99" t="s">
        <v>166</v>
      </c>
      <c r="X5" s="100"/>
      <c r="Y5" s="103"/>
      <c r="Z5" s="52" t="s">
        <v>57</v>
      </c>
      <c r="AA5" s="99" t="s">
        <v>164</v>
      </c>
      <c r="AB5" s="100"/>
      <c r="AC5" s="103"/>
      <c r="AD5" s="99" t="s">
        <v>165</v>
      </c>
      <c r="AE5" s="100"/>
      <c r="AF5" s="103"/>
      <c r="AG5" s="99" t="s">
        <v>166</v>
      </c>
      <c r="AH5" s="100"/>
      <c r="AI5" s="103"/>
      <c r="AJ5" s="99" t="s">
        <v>167</v>
      </c>
      <c r="AK5" s="100"/>
      <c r="AL5" s="103"/>
      <c r="AM5" s="99" t="s">
        <v>119</v>
      </c>
      <c r="AN5" s="100"/>
      <c r="AO5" s="103"/>
    </row>
    <row r="6" spans="1:41" ht="29.25" customHeight="1">
      <c r="A6" s="95" t="s">
        <v>77</v>
      </c>
      <c r="B6" s="95" t="s">
        <v>78</v>
      </c>
      <c r="C6" s="43"/>
      <c r="D6" s="43"/>
      <c r="E6" s="101"/>
      <c r="F6" s="76"/>
      <c r="G6" s="60" t="s">
        <v>72</v>
      </c>
      <c r="H6" s="102" t="s">
        <v>109</v>
      </c>
      <c r="I6" s="102" t="s">
        <v>110</v>
      </c>
      <c r="J6" s="60" t="s">
        <v>72</v>
      </c>
      <c r="K6" s="102" t="s">
        <v>109</v>
      </c>
      <c r="L6" s="102" t="s">
        <v>110</v>
      </c>
      <c r="M6" s="60" t="s">
        <v>72</v>
      </c>
      <c r="N6" s="102" t="s">
        <v>109</v>
      </c>
      <c r="O6" s="62" t="s">
        <v>110</v>
      </c>
      <c r="P6" s="76"/>
      <c r="Q6" s="106" t="s">
        <v>72</v>
      </c>
      <c r="R6" s="44" t="s">
        <v>109</v>
      </c>
      <c r="S6" s="44" t="s">
        <v>110</v>
      </c>
      <c r="T6" s="106" t="s">
        <v>72</v>
      </c>
      <c r="U6" s="44" t="s">
        <v>109</v>
      </c>
      <c r="V6" s="43" t="s">
        <v>110</v>
      </c>
      <c r="W6" s="42" t="s">
        <v>72</v>
      </c>
      <c r="X6" s="106" t="s">
        <v>109</v>
      </c>
      <c r="Y6" s="44" t="s">
        <v>110</v>
      </c>
      <c r="Z6" s="76"/>
      <c r="AA6" s="60" t="s">
        <v>72</v>
      </c>
      <c r="AB6" s="95" t="s">
        <v>109</v>
      </c>
      <c r="AC6" s="95" t="s">
        <v>110</v>
      </c>
      <c r="AD6" s="60" t="s">
        <v>72</v>
      </c>
      <c r="AE6" s="95" t="s">
        <v>109</v>
      </c>
      <c r="AF6" s="95" t="s">
        <v>110</v>
      </c>
      <c r="AG6" s="60" t="s">
        <v>72</v>
      </c>
      <c r="AH6" s="102" t="s">
        <v>109</v>
      </c>
      <c r="AI6" s="102" t="s">
        <v>110</v>
      </c>
      <c r="AJ6" s="60" t="s">
        <v>72</v>
      </c>
      <c r="AK6" s="102" t="s">
        <v>109</v>
      </c>
      <c r="AL6" s="102" t="s">
        <v>110</v>
      </c>
      <c r="AM6" s="60" t="s">
        <v>72</v>
      </c>
      <c r="AN6" s="102" t="s">
        <v>109</v>
      </c>
      <c r="AO6" s="102" t="s">
        <v>110</v>
      </c>
    </row>
    <row r="7" spans="1:41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55">
        <f aca="true" t="shared" si="0" ref="E7:E16">SUM(F7,P7,Z7)</f>
        <v>1562.19</v>
      </c>
      <c r="F7" s="55">
        <f aca="true" t="shared" si="1" ref="F7:F16">SUM(G7,J7,M7)</f>
        <v>1562.19</v>
      </c>
      <c r="G7" s="55">
        <f aca="true" t="shared" si="2" ref="G7:G16">SUM(H7:I7)</f>
        <v>1340.76</v>
      </c>
      <c r="H7" s="55">
        <v>962.63</v>
      </c>
      <c r="I7" s="46">
        <v>378.13</v>
      </c>
      <c r="J7" s="55">
        <f aca="true" t="shared" si="3" ref="J7:J16">SUM(K7:L7)</f>
        <v>221.43</v>
      </c>
      <c r="K7" s="55">
        <v>0</v>
      </c>
      <c r="L7" s="46">
        <v>221.43</v>
      </c>
      <c r="M7" s="55">
        <f aca="true" t="shared" si="4" ref="M7:M16">SUM(N7:O7)</f>
        <v>0</v>
      </c>
      <c r="N7" s="55">
        <v>0</v>
      </c>
      <c r="O7" s="46">
        <v>0</v>
      </c>
      <c r="P7" s="47">
        <f aca="true" t="shared" si="5" ref="P7:P16">SUM(Q7,T7,W7)</f>
        <v>0</v>
      </c>
      <c r="Q7" s="55">
        <f aca="true" t="shared" si="6" ref="Q7:Q16">SUM(R7:S7)</f>
        <v>0</v>
      </c>
      <c r="R7" s="55">
        <v>0</v>
      </c>
      <c r="S7" s="46">
        <v>0</v>
      </c>
      <c r="T7" s="55">
        <f aca="true" t="shared" si="7" ref="T7:T16">SUM(U7:V7)</f>
        <v>0</v>
      </c>
      <c r="U7" s="55">
        <v>0</v>
      </c>
      <c r="V7" s="55">
        <v>0</v>
      </c>
      <c r="W7" s="55">
        <f aca="true" t="shared" si="8" ref="W7:W16">SUM(X7:Y7)</f>
        <v>0</v>
      </c>
      <c r="X7" s="55">
        <v>0</v>
      </c>
      <c r="Y7" s="46">
        <v>0</v>
      </c>
      <c r="Z7" s="47">
        <f aca="true" t="shared" si="9" ref="Z7:Z16">SUM(AA7,AD7,AG7,AJ7,AM7)</f>
        <v>0</v>
      </c>
      <c r="AA7" s="55">
        <f aca="true" t="shared" si="10" ref="AA7:AA16">SUM(AB7:AC7)</f>
        <v>0</v>
      </c>
      <c r="AB7" s="55">
        <v>0</v>
      </c>
      <c r="AC7" s="46">
        <v>0</v>
      </c>
      <c r="AD7" s="55">
        <f aca="true" t="shared" si="11" ref="AD7:AD16">SUM(AE7:AF7)</f>
        <v>0</v>
      </c>
      <c r="AE7" s="55">
        <v>0</v>
      </c>
      <c r="AF7" s="46">
        <v>0</v>
      </c>
      <c r="AG7" s="55">
        <f aca="true" t="shared" si="12" ref="AG7:AG16">SUM(AH7:AI7)</f>
        <v>0</v>
      </c>
      <c r="AH7" s="55">
        <v>0</v>
      </c>
      <c r="AI7" s="46">
        <v>0</v>
      </c>
      <c r="AJ7" s="55">
        <f aca="true" t="shared" si="13" ref="AJ7:AJ16">SUM(AK7:AL7)</f>
        <v>0</v>
      </c>
      <c r="AK7" s="55">
        <v>0</v>
      </c>
      <c r="AL7" s="46">
        <v>0</v>
      </c>
      <c r="AM7" s="55">
        <f aca="true" t="shared" si="14" ref="AM7:AM16">SUM(AN7:AO7)</f>
        <v>0</v>
      </c>
      <c r="AN7" s="55">
        <v>0</v>
      </c>
      <c r="AO7" s="46">
        <v>0</v>
      </c>
    </row>
    <row r="8" spans="1:41" ht="19.5" customHeight="1">
      <c r="A8" s="34" t="s">
        <v>36</v>
      </c>
      <c r="B8" s="34" t="s">
        <v>168</v>
      </c>
      <c r="C8" s="34" t="s">
        <v>36</v>
      </c>
      <c r="D8" s="34" t="s">
        <v>169</v>
      </c>
      <c r="E8" s="55">
        <f t="shared" si="0"/>
        <v>1393.24</v>
      </c>
      <c r="F8" s="55">
        <f t="shared" si="1"/>
        <v>1393.24</v>
      </c>
      <c r="G8" s="55">
        <f t="shared" si="2"/>
        <v>1235.81</v>
      </c>
      <c r="H8" s="55">
        <v>934.78</v>
      </c>
      <c r="I8" s="46">
        <v>301.03</v>
      </c>
      <c r="J8" s="55">
        <f t="shared" si="3"/>
        <v>157.43</v>
      </c>
      <c r="K8" s="55">
        <v>0</v>
      </c>
      <c r="L8" s="46">
        <v>157.43</v>
      </c>
      <c r="M8" s="55">
        <f t="shared" si="4"/>
        <v>0</v>
      </c>
      <c r="N8" s="55">
        <v>0</v>
      </c>
      <c r="O8" s="46">
        <v>0</v>
      </c>
      <c r="P8" s="47">
        <f t="shared" si="5"/>
        <v>0</v>
      </c>
      <c r="Q8" s="55">
        <f t="shared" si="6"/>
        <v>0</v>
      </c>
      <c r="R8" s="55">
        <v>0</v>
      </c>
      <c r="S8" s="46">
        <v>0</v>
      </c>
      <c r="T8" s="55">
        <f t="shared" si="7"/>
        <v>0</v>
      </c>
      <c r="U8" s="55">
        <v>0</v>
      </c>
      <c r="V8" s="55">
        <v>0</v>
      </c>
      <c r="W8" s="55">
        <f t="shared" si="8"/>
        <v>0</v>
      </c>
      <c r="X8" s="55">
        <v>0</v>
      </c>
      <c r="Y8" s="46">
        <v>0</v>
      </c>
      <c r="Z8" s="47">
        <f t="shared" si="9"/>
        <v>0</v>
      </c>
      <c r="AA8" s="55">
        <f t="shared" si="10"/>
        <v>0</v>
      </c>
      <c r="AB8" s="55">
        <v>0</v>
      </c>
      <c r="AC8" s="46">
        <v>0</v>
      </c>
      <c r="AD8" s="55">
        <f t="shared" si="11"/>
        <v>0</v>
      </c>
      <c r="AE8" s="55">
        <v>0</v>
      </c>
      <c r="AF8" s="46">
        <v>0</v>
      </c>
      <c r="AG8" s="55">
        <f t="shared" si="12"/>
        <v>0</v>
      </c>
      <c r="AH8" s="55">
        <v>0</v>
      </c>
      <c r="AI8" s="46">
        <v>0</v>
      </c>
      <c r="AJ8" s="55">
        <f t="shared" si="13"/>
        <v>0</v>
      </c>
      <c r="AK8" s="55">
        <v>0</v>
      </c>
      <c r="AL8" s="46">
        <v>0</v>
      </c>
      <c r="AM8" s="55">
        <f t="shared" si="14"/>
        <v>0</v>
      </c>
      <c r="AN8" s="55">
        <v>0</v>
      </c>
      <c r="AO8" s="46">
        <v>0</v>
      </c>
    </row>
    <row r="9" spans="1:41" ht="19.5" customHeight="1">
      <c r="A9" s="34" t="s">
        <v>168</v>
      </c>
      <c r="B9" s="34" t="s">
        <v>170</v>
      </c>
      <c r="C9" s="34" t="s">
        <v>83</v>
      </c>
      <c r="D9" s="34" t="s">
        <v>171</v>
      </c>
      <c r="E9" s="55">
        <f t="shared" si="0"/>
        <v>935.6999999999999</v>
      </c>
      <c r="F9" s="55">
        <f t="shared" si="1"/>
        <v>935.6999999999999</v>
      </c>
      <c r="G9" s="55">
        <f t="shared" si="2"/>
        <v>935.6999999999999</v>
      </c>
      <c r="H9" s="55">
        <v>838.67</v>
      </c>
      <c r="I9" s="46">
        <v>97.03</v>
      </c>
      <c r="J9" s="55">
        <f t="shared" si="3"/>
        <v>0</v>
      </c>
      <c r="K9" s="55">
        <v>0</v>
      </c>
      <c r="L9" s="46">
        <v>0</v>
      </c>
      <c r="M9" s="55">
        <f t="shared" si="4"/>
        <v>0</v>
      </c>
      <c r="N9" s="55">
        <v>0</v>
      </c>
      <c r="O9" s="46">
        <v>0</v>
      </c>
      <c r="P9" s="47">
        <f t="shared" si="5"/>
        <v>0</v>
      </c>
      <c r="Q9" s="55">
        <f t="shared" si="6"/>
        <v>0</v>
      </c>
      <c r="R9" s="55">
        <v>0</v>
      </c>
      <c r="S9" s="46">
        <v>0</v>
      </c>
      <c r="T9" s="55">
        <f t="shared" si="7"/>
        <v>0</v>
      </c>
      <c r="U9" s="55">
        <v>0</v>
      </c>
      <c r="V9" s="55">
        <v>0</v>
      </c>
      <c r="W9" s="55">
        <f t="shared" si="8"/>
        <v>0</v>
      </c>
      <c r="X9" s="55">
        <v>0</v>
      </c>
      <c r="Y9" s="46">
        <v>0</v>
      </c>
      <c r="Z9" s="47">
        <f t="shared" si="9"/>
        <v>0</v>
      </c>
      <c r="AA9" s="55">
        <f t="shared" si="10"/>
        <v>0</v>
      </c>
      <c r="AB9" s="55">
        <v>0</v>
      </c>
      <c r="AC9" s="46">
        <v>0</v>
      </c>
      <c r="AD9" s="55">
        <f t="shared" si="11"/>
        <v>0</v>
      </c>
      <c r="AE9" s="55">
        <v>0</v>
      </c>
      <c r="AF9" s="46">
        <v>0</v>
      </c>
      <c r="AG9" s="55">
        <f t="shared" si="12"/>
        <v>0</v>
      </c>
      <c r="AH9" s="55">
        <v>0</v>
      </c>
      <c r="AI9" s="46">
        <v>0</v>
      </c>
      <c r="AJ9" s="55">
        <f t="shared" si="13"/>
        <v>0</v>
      </c>
      <c r="AK9" s="55">
        <v>0</v>
      </c>
      <c r="AL9" s="46">
        <v>0</v>
      </c>
      <c r="AM9" s="55">
        <f t="shared" si="14"/>
        <v>0</v>
      </c>
      <c r="AN9" s="55">
        <v>0</v>
      </c>
      <c r="AO9" s="46">
        <v>0</v>
      </c>
    </row>
    <row r="10" spans="1:41" ht="19.5" customHeight="1">
      <c r="A10" s="34" t="s">
        <v>168</v>
      </c>
      <c r="B10" s="34" t="s">
        <v>172</v>
      </c>
      <c r="C10" s="34" t="s">
        <v>83</v>
      </c>
      <c r="D10" s="34" t="s">
        <v>173</v>
      </c>
      <c r="E10" s="55">
        <f t="shared" si="0"/>
        <v>457.54</v>
      </c>
      <c r="F10" s="55">
        <f t="shared" si="1"/>
        <v>457.54</v>
      </c>
      <c r="G10" s="55">
        <f t="shared" si="2"/>
        <v>300.11</v>
      </c>
      <c r="H10" s="55">
        <v>96.11</v>
      </c>
      <c r="I10" s="46">
        <v>204</v>
      </c>
      <c r="J10" s="55">
        <f t="shared" si="3"/>
        <v>157.43</v>
      </c>
      <c r="K10" s="55">
        <v>0</v>
      </c>
      <c r="L10" s="46">
        <v>157.43</v>
      </c>
      <c r="M10" s="55">
        <f t="shared" si="4"/>
        <v>0</v>
      </c>
      <c r="N10" s="55">
        <v>0</v>
      </c>
      <c r="O10" s="46">
        <v>0</v>
      </c>
      <c r="P10" s="47">
        <f t="shared" si="5"/>
        <v>0</v>
      </c>
      <c r="Q10" s="55">
        <f t="shared" si="6"/>
        <v>0</v>
      </c>
      <c r="R10" s="55">
        <v>0</v>
      </c>
      <c r="S10" s="46">
        <v>0</v>
      </c>
      <c r="T10" s="55">
        <f t="shared" si="7"/>
        <v>0</v>
      </c>
      <c r="U10" s="55">
        <v>0</v>
      </c>
      <c r="V10" s="55">
        <v>0</v>
      </c>
      <c r="W10" s="55">
        <f t="shared" si="8"/>
        <v>0</v>
      </c>
      <c r="X10" s="55">
        <v>0</v>
      </c>
      <c r="Y10" s="46">
        <v>0</v>
      </c>
      <c r="Z10" s="47">
        <f t="shared" si="9"/>
        <v>0</v>
      </c>
      <c r="AA10" s="55">
        <f t="shared" si="10"/>
        <v>0</v>
      </c>
      <c r="AB10" s="55">
        <v>0</v>
      </c>
      <c r="AC10" s="46">
        <v>0</v>
      </c>
      <c r="AD10" s="55">
        <f t="shared" si="11"/>
        <v>0</v>
      </c>
      <c r="AE10" s="55">
        <v>0</v>
      </c>
      <c r="AF10" s="46">
        <v>0</v>
      </c>
      <c r="AG10" s="55">
        <f t="shared" si="12"/>
        <v>0</v>
      </c>
      <c r="AH10" s="55">
        <v>0</v>
      </c>
      <c r="AI10" s="46">
        <v>0</v>
      </c>
      <c r="AJ10" s="55">
        <f t="shared" si="13"/>
        <v>0</v>
      </c>
      <c r="AK10" s="55">
        <v>0</v>
      </c>
      <c r="AL10" s="46">
        <v>0</v>
      </c>
      <c r="AM10" s="55">
        <f t="shared" si="14"/>
        <v>0</v>
      </c>
      <c r="AN10" s="55">
        <v>0</v>
      </c>
      <c r="AO10" s="46">
        <v>0</v>
      </c>
    </row>
    <row r="11" spans="1:41" ht="19.5" customHeight="1">
      <c r="A11" s="34" t="s">
        <v>36</v>
      </c>
      <c r="B11" s="34" t="s">
        <v>174</v>
      </c>
      <c r="C11" s="34" t="s">
        <v>36</v>
      </c>
      <c r="D11" s="34" t="s">
        <v>175</v>
      </c>
      <c r="E11" s="55">
        <f t="shared" si="0"/>
        <v>91.5</v>
      </c>
      <c r="F11" s="55">
        <f t="shared" si="1"/>
        <v>91.5</v>
      </c>
      <c r="G11" s="55">
        <f t="shared" si="2"/>
        <v>27.5</v>
      </c>
      <c r="H11" s="55">
        <v>0</v>
      </c>
      <c r="I11" s="46">
        <v>27.5</v>
      </c>
      <c r="J11" s="55">
        <f t="shared" si="3"/>
        <v>64</v>
      </c>
      <c r="K11" s="55">
        <v>0</v>
      </c>
      <c r="L11" s="46">
        <v>64</v>
      </c>
      <c r="M11" s="55">
        <f t="shared" si="4"/>
        <v>0</v>
      </c>
      <c r="N11" s="55">
        <v>0</v>
      </c>
      <c r="O11" s="46">
        <v>0</v>
      </c>
      <c r="P11" s="47">
        <f t="shared" si="5"/>
        <v>0</v>
      </c>
      <c r="Q11" s="55">
        <f t="shared" si="6"/>
        <v>0</v>
      </c>
      <c r="R11" s="55">
        <v>0</v>
      </c>
      <c r="S11" s="46">
        <v>0</v>
      </c>
      <c r="T11" s="55">
        <f t="shared" si="7"/>
        <v>0</v>
      </c>
      <c r="U11" s="55">
        <v>0</v>
      </c>
      <c r="V11" s="55">
        <v>0</v>
      </c>
      <c r="W11" s="55">
        <f t="shared" si="8"/>
        <v>0</v>
      </c>
      <c r="X11" s="55">
        <v>0</v>
      </c>
      <c r="Y11" s="46">
        <v>0</v>
      </c>
      <c r="Z11" s="47">
        <f t="shared" si="9"/>
        <v>0</v>
      </c>
      <c r="AA11" s="55">
        <f t="shared" si="10"/>
        <v>0</v>
      </c>
      <c r="AB11" s="55">
        <v>0</v>
      </c>
      <c r="AC11" s="46">
        <v>0</v>
      </c>
      <c r="AD11" s="55">
        <f t="shared" si="11"/>
        <v>0</v>
      </c>
      <c r="AE11" s="55">
        <v>0</v>
      </c>
      <c r="AF11" s="46">
        <v>0</v>
      </c>
      <c r="AG11" s="55">
        <f t="shared" si="12"/>
        <v>0</v>
      </c>
      <c r="AH11" s="55">
        <v>0</v>
      </c>
      <c r="AI11" s="46">
        <v>0</v>
      </c>
      <c r="AJ11" s="55">
        <f t="shared" si="13"/>
        <v>0</v>
      </c>
      <c r="AK11" s="55">
        <v>0</v>
      </c>
      <c r="AL11" s="46">
        <v>0</v>
      </c>
      <c r="AM11" s="55">
        <f t="shared" si="14"/>
        <v>0</v>
      </c>
      <c r="AN11" s="55">
        <v>0</v>
      </c>
      <c r="AO11" s="46">
        <v>0</v>
      </c>
    </row>
    <row r="12" spans="1:41" ht="19.5" customHeight="1">
      <c r="A12" s="34" t="s">
        <v>174</v>
      </c>
      <c r="B12" s="34" t="s">
        <v>170</v>
      </c>
      <c r="C12" s="34" t="s">
        <v>83</v>
      </c>
      <c r="D12" s="34" t="s">
        <v>176</v>
      </c>
      <c r="E12" s="55">
        <f t="shared" si="0"/>
        <v>91.5</v>
      </c>
      <c r="F12" s="55">
        <f t="shared" si="1"/>
        <v>91.5</v>
      </c>
      <c r="G12" s="55">
        <f t="shared" si="2"/>
        <v>27.5</v>
      </c>
      <c r="H12" s="55">
        <v>0</v>
      </c>
      <c r="I12" s="46">
        <v>27.5</v>
      </c>
      <c r="J12" s="55">
        <f t="shared" si="3"/>
        <v>64</v>
      </c>
      <c r="K12" s="55">
        <v>0</v>
      </c>
      <c r="L12" s="46">
        <v>64</v>
      </c>
      <c r="M12" s="55">
        <f t="shared" si="4"/>
        <v>0</v>
      </c>
      <c r="N12" s="55">
        <v>0</v>
      </c>
      <c r="O12" s="46">
        <v>0</v>
      </c>
      <c r="P12" s="47">
        <f t="shared" si="5"/>
        <v>0</v>
      </c>
      <c r="Q12" s="55">
        <f t="shared" si="6"/>
        <v>0</v>
      </c>
      <c r="R12" s="55">
        <v>0</v>
      </c>
      <c r="S12" s="46">
        <v>0</v>
      </c>
      <c r="T12" s="55">
        <f t="shared" si="7"/>
        <v>0</v>
      </c>
      <c r="U12" s="55">
        <v>0</v>
      </c>
      <c r="V12" s="55">
        <v>0</v>
      </c>
      <c r="W12" s="55">
        <f t="shared" si="8"/>
        <v>0</v>
      </c>
      <c r="X12" s="55">
        <v>0</v>
      </c>
      <c r="Y12" s="46">
        <v>0</v>
      </c>
      <c r="Z12" s="47">
        <f t="shared" si="9"/>
        <v>0</v>
      </c>
      <c r="AA12" s="55">
        <f t="shared" si="10"/>
        <v>0</v>
      </c>
      <c r="AB12" s="55">
        <v>0</v>
      </c>
      <c r="AC12" s="46">
        <v>0</v>
      </c>
      <c r="AD12" s="55">
        <f t="shared" si="11"/>
        <v>0</v>
      </c>
      <c r="AE12" s="55">
        <v>0</v>
      </c>
      <c r="AF12" s="46">
        <v>0</v>
      </c>
      <c r="AG12" s="55">
        <f t="shared" si="12"/>
        <v>0</v>
      </c>
      <c r="AH12" s="55">
        <v>0</v>
      </c>
      <c r="AI12" s="46">
        <v>0</v>
      </c>
      <c r="AJ12" s="55">
        <f t="shared" si="13"/>
        <v>0</v>
      </c>
      <c r="AK12" s="55">
        <v>0</v>
      </c>
      <c r="AL12" s="46">
        <v>0</v>
      </c>
      <c r="AM12" s="55">
        <f t="shared" si="14"/>
        <v>0</v>
      </c>
      <c r="AN12" s="55">
        <v>0</v>
      </c>
      <c r="AO12" s="46">
        <v>0</v>
      </c>
    </row>
    <row r="13" spans="1:41" ht="19.5" customHeight="1">
      <c r="A13" s="34" t="s">
        <v>36</v>
      </c>
      <c r="B13" s="34" t="s">
        <v>177</v>
      </c>
      <c r="C13" s="34" t="s">
        <v>36</v>
      </c>
      <c r="D13" s="34" t="s">
        <v>178</v>
      </c>
      <c r="E13" s="55">
        <f t="shared" si="0"/>
        <v>77.45</v>
      </c>
      <c r="F13" s="55">
        <f t="shared" si="1"/>
        <v>77.45</v>
      </c>
      <c r="G13" s="55">
        <f t="shared" si="2"/>
        <v>77.45</v>
      </c>
      <c r="H13" s="55">
        <v>27.85</v>
      </c>
      <c r="I13" s="46">
        <v>49.6</v>
      </c>
      <c r="J13" s="55">
        <f t="shared" si="3"/>
        <v>0</v>
      </c>
      <c r="K13" s="55">
        <v>0</v>
      </c>
      <c r="L13" s="46">
        <v>0</v>
      </c>
      <c r="M13" s="55">
        <f t="shared" si="4"/>
        <v>0</v>
      </c>
      <c r="N13" s="55">
        <v>0</v>
      </c>
      <c r="O13" s="46">
        <v>0</v>
      </c>
      <c r="P13" s="47">
        <f t="shared" si="5"/>
        <v>0</v>
      </c>
      <c r="Q13" s="55">
        <f t="shared" si="6"/>
        <v>0</v>
      </c>
      <c r="R13" s="55">
        <v>0</v>
      </c>
      <c r="S13" s="46">
        <v>0</v>
      </c>
      <c r="T13" s="55">
        <f t="shared" si="7"/>
        <v>0</v>
      </c>
      <c r="U13" s="55">
        <v>0</v>
      </c>
      <c r="V13" s="55">
        <v>0</v>
      </c>
      <c r="W13" s="55">
        <f t="shared" si="8"/>
        <v>0</v>
      </c>
      <c r="X13" s="55">
        <v>0</v>
      </c>
      <c r="Y13" s="46">
        <v>0</v>
      </c>
      <c r="Z13" s="47">
        <f t="shared" si="9"/>
        <v>0</v>
      </c>
      <c r="AA13" s="55">
        <f t="shared" si="10"/>
        <v>0</v>
      </c>
      <c r="AB13" s="55">
        <v>0</v>
      </c>
      <c r="AC13" s="46">
        <v>0</v>
      </c>
      <c r="AD13" s="55">
        <f t="shared" si="11"/>
        <v>0</v>
      </c>
      <c r="AE13" s="55">
        <v>0</v>
      </c>
      <c r="AF13" s="46">
        <v>0</v>
      </c>
      <c r="AG13" s="55">
        <f t="shared" si="12"/>
        <v>0</v>
      </c>
      <c r="AH13" s="55">
        <v>0</v>
      </c>
      <c r="AI13" s="46">
        <v>0</v>
      </c>
      <c r="AJ13" s="55">
        <f t="shared" si="13"/>
        <v>0</v>
      </c>
      <c r="AK13" s="55">
        <v>0</v>
      </c>
      <c r="AL13" s="46">
        <v>0</v>
      </c>
      <c r="AM13" s="55">
        <f t="shared" si="14"/>
        <v>0</v>
      </c>
      <c r="AN13" s="55">
        <v>0</v>
      </c>
      <c r="AO13" s="46">
        <v>0</v>
      </c>
    </row>
    <row r="14" spans="1:41" ht="19.5" customHeight="1">
      <c r="A14" s="34" t="s">
        <v>177</v>
      </c>
      <c r="B14" s="34" t="s">
        <v>170</v>
      </c>
      <c r="C14" s="34" t="s">
        <v>83</v>
      </c>
      <c r="D14" s="34" t="s">
        <v>179</v>
      </c>
      <c r="E14" s="55">
        <f t="shared" si="0"/>
        <v>0.06</v>
      </c>
      <c r="F14" s="55">
        <f t="shared" si="1"/>
        <v>0.06</v>
      </c>
      <c r="G14" s="55">
        <f t="shared" si="2"/>
        <v>0.06</v>
      </c>
      <c r="H14" s="55">
        <v>0.06</v>
      </c>
      <c r="I14" s="46">
        <v>0</v>
      </c>
      <c r="J14" s="55">
        <f t="shared" si="3"/>
        <v>0</v>
      </c>
      <c r="K14" s="55">
        <v>0</v>
      </c>
      <c r="L14" s="46">
        <v>0</v>
      </c>
      <c r="M14" s="55">
        <f t="shared" si="4"/>
        <v>0</v>
      </c>
      <c r="N14" s="55">
        <v>0</v>
      </c>
      <c r="O14" s="46">
        <v>0</v>
      </c>
      <c r="P14" s="47">
        <f t="shared" si="5"/>
        <v>0</v>
      </c>
      <c r="Q14" s="55">
        <f t="shared" si="6"/>
        <v>0</v>
      </c>
      <c r="R14" s="55">
        <v>0</v>
      </c>
      <c r="S14" s="46">
        <v>0</v>
      </c>
      <c r="T14" s="55">
        <f t="shared" si="7"/>
        <v>0</v>
      </c>
      <c r="U14" s="55">
        <v>0</v>
      </c>
      <c r="V14" s="55">
        <v>0</v>
      </c>
      <c r="W14" s="55">
        <f t="shared" si="8"/>
        <v>0</v>
      </c>
      <c r="X14" s="55">
        <v>0</v>
      </c>
      <c r="Y14" s="46">
        <v>0</v>
      </c>
      <c r="Z14" s="47">
        <f t="shared" si="9"/>
        <v>0</v>
      </c>
      <c r="AA14" s="55">
        <f t="shared" si="10"/>
        <v>0</v>
      </c>
      <c r="AB14" s="55">
        <v>0</v>
      </c>
      <c r="AC14" s="46">
        <v>0</v>
      </c>
      <c r="AD14" s="55">
        <f t="shared" si="11"/>
        <v>0</v>
      </c>
      <c r="AE14" s="55">
        <v>0</v>
      </c>
      <c r="AF14" s="46">
        <v>0</v>
      </c>
      <c r="AG14" s="55">
        <f t="shared" si="12"/>
        <v>0</v>
      </c>
      <c r="AH14" s="55">
        <v>0</v>
      </c>
      <c r="AI14" s="46">
        <v>0</v>
      </c>
      <c r="AJ14" s="55">
        <f t="shared" si="13"/>
        <v>0</v>
      </c>
      <c r="AK14" s="55">
        <v>0</v>
      </c>
      <c r="AL14" s="46">
        <v>0</v>
      </c>
      <c r="AM14" s="55">
        <f t="shared" si="14"/>
        <v>0</v>
      </c>
      <c r="AN14" s="55">
        <v>0</v>
      </c>
      <c r="AO14" s="46">
        <v>0</v>
      </c>
    </row>
    <row r="15" spans="1:41" ht="19.5" customHeight="1">
      <c r="A15" s="34" t="s">
        <v>177</v>
      </c>
      <c r="B15" s="34" t="s">
        <v>180</v>
      </c>
      <c r="C15" s="34" t="s">
        <v>83</v>
      </c>
      <c r="D15" s="34" t="s">
        <v>181</v>
      </c>
      <c r="E15" s="55">
        <f t="shared" si="0"/>
        <v>27.2</v>
      </c>
      <c r="F15" s="55">
        <f t="shared" si="1"/>
        <v>27.2</v>
      </c>
      <c r="G15" s="55">
        <f t="shared" si="2"/>
        <v>27.2</v>
      </c>
      <c r="H15" s="55">
        <v>27.2</v>
      </c>
      <c r="I15" s="46">
        <v>0</v>
      </c>
      <c r="J15" s="55">
        <f t="shared" si="3"/>
        <v>0</v>
      </c>
      <c r="K15" s="55">
        <v>0</v>
      </c>
      <c r="L15" s="46">
        <v>0</v>
      </c>
      <c r="M15" s="55">
        <f t="shared" si="4"/>
        <v>0</v>
      </c>
      <c r="N15" s="55">
        <v>0</v>
      </c>
      <c r="O15" s="46">
        <v>0</v>
      </c>
      <c r="P15" s="47">
        <f t="shared" si="5"/>
        <v>0</v>
      </c>
      <c r="Q15" s="55">
        <f t="shared" si="6"/>
        <v>0</v>
      </c>
      <c r="R15" s="55">
        <v>0</v>
      </c>
      <c r="S15" s="46">
        <v>0</v>
      </c>
      <c r="T15" s="55">
        <f t="shared" si="7"/>
        <v>0</v>
      </c>
      <c r="U15" s="55">
        <v>0</v>
      </c>
      <c r="V15" s="55">
        <v>0</v>
      </c>
      <c r="W15" s="55">
        <f t="shared" si="8"/>
        <v>0</v>
      </c>
      <c r="X15" s="55">
        <v>0</v>
      </c>
      <c r="Y15" s="46">
        <v>0</v>
      </c>
      <c r="Z15" s="47">
        <f t="shared" si="9"/>
        <v>0</v>
      </c>
      <c r="AA15" s="55">
        <f t="shared" si="10"/>
        <v>0</v>
      </c>
      <c r="AB15" s="55">
        <v>0</v>
      </c>
      <c r="AC15" s="46">
        <v>0</v>
      </c>
      <c r="AD15" s="55">
        <f t="shared" si="11"/>
        <v>0</v>
      </c>
      <c r="AE15" s="55">
        <v>0</v>
      </c>
      <c r="AF15" s="46">
        <v>0</v>
      </c>
      <c r="AG15" s="55">
        <f t="shared" si="12"/>
        <v>0</v>
      </c>
      <c r="AH15" s="55">
        <v>0</v>
      </c>
      <c r="AI15" s="46">
        <v>0</v>
      </c>
      <c r="AJ15" s="55">
        <f t="shared" si="13"/>
        <v>0</v>
      </c>
      <c r="AK15" s="55">
        <v>0</v>
      </c>
      <c r="AL15" s="46">
        <v>0</v>
      </c>
      <c r="AM15" s="55">
        <f t="shared" si="14"/>
        <v>0</v>
      </c>
      <c r="AN15" s="55">
        <v>0</v>
      </c>
      <c r="AO15" s="46">
        <v>0</v>
      </c>
    </row>
    <row r="16" spans="1:41" ht="19.5" customHeight="1">
      <c r="A16" s="34" t="s">
        <v>177</v>
      </c>
      <c r="B16" s="34" t="s">
        <v>182</v>
      </c>
      <c r="C16" s="34" t="s">
        <v>83</v>
      </c>
      <c r="D16" s="34" t="s">
        <v>183</v>
      </c>
      <c r="E16" s="55">
        <f t="shared" si="0"/>
        <v>50.190000000000005</v>
      </c>
      <c r="F16" s="55">
        <f t="shared" si="1"/>
        <v>50.190000000000005</v>
      </c>
      <c r="G16" s="55">
        <f t="shared" si="2"/>
        <v>50.190000000000005</v>
      </c>
      <c r="H16" s="55">
        <v>0.59</v>
      </c>
      <c r="I16" s="46">
        <v>49.6</v>
      </c>
      <c r="J16" s="55">
        <f t="shared" si="3"/>
        <v>0</v>
      </c>
      <c r="K16" s="55">
        <v>0</v>
      </c>
      <c r="L16" s="46">
        <v>0</v>
      </c>
      <c r="M16" s="55">
        <f t="shared" si="4"/>
        <v>0</v>
      </c>
      <c r="N16" s="55">
        <v>0</v>
      </c>
      <c r="O16" s="46">
        <v>0</v>
      </c>
      <c r="P16" s="47">
        <f t="shared" si="5"/>
        <v>0</v>
      </c>
      <c r="Q16" s="55">
        <f t="shared" si="6"/>
        <v>0</v>
      </c>
      <c r="R16" s="55">
        <v>0</v>
      </c>
      <c r="S16" s="46">
        <v>0</v>
      </c>
      <c r="T16" s="55">
        <f t="shared" si="7"/>
        <v>0</v>
      </c>
      <c r="U16" s="55">
        <v>0</v>
      </c>
      <c r="V16" s="55">
        <v>0</v>
      </c>
      <c r="W16" s="55">
        <f t="shared" si="8"/>
        <v>0</v>
      </c>
      <c r="X16" s="55">
        <v>0</v>
      </c>
      <c r="Y16" s="46">
        <v>0</v>
      </c>
      <c r="Z16" s="47">
        <f t="shared" si="9"/>
        <v>0</v>
      </c>
      <c r="AA16" s="55">
        <f t="shared" si="10"/>
        <v>0</v>
      </c>
      <c r="AB16" s="55">
        <v>0</v>
      </c>
      <c r="AC16" s="46">
        <v>0</v>
      </c>
      <c r="AD16" s="55">
        <f t="shared" si="11"/>
        <v>0</v>
      </c>
      <c r="AE16" s="55">
        <v>0</v>
      </c>
      <c r="AF16" s="46">
        <v>0</v>
      </c>
      <c r="AG16" s="55">
        <f t="shared" si="12"/>
        <v>0</v>
      </c>
      <c r="AH16" s="55">
        <v>0</v>
      </c>
      <c r="AI16" s="46">
        <v>0</v>
      </c>
      <c r="AJ16" s="55">
        <f t="shared" si="13"/>
        <v>0</v>
      </c>
      <c r="AK16" s="55">
        <v>0</v>
      </c>
      <c r="AL16" s="46">
        <v>0</v>
      </c>
      <c r="AM16" s="55">
        <f t="shared" si="14"/>
        <v>0</v>
      </c>
      <c r="AN16" s="55">
        <v>0</v>
      </c>
      <c r="AO16" s="4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D24" sqref="D24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1"/>
      <c r="B1" s="22"/>
      <c r="C1" s="22"/>
      <c r="D1" s="22"/>
      <c r="DI1" s="36" t="s">
        <v>184</v>
      </c>
    </row>
    <row r="2" spans="1:113" ht="19.5" customHeight="1">
      <c r="A2" s="23" t="s">
        <v>185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</row>
    <row r="3" spans="1:113" ht="19.5" customHeight="1">
      <c r="A3" s="81" t="s">
        <v>2</v>
      </c>
      <c r="B3" s="69"/>
      <c r="C3" s="69"/>
      <c r="D3" s="69"/>
      <c r="F3" s="85"/>
      <c r="DI3" s="36" t="s">
        <v>3</v>
      </c>
    </row>
    <row r="4" spans="1:113" ht="19.5" customHeight="1">
      <c r="A4" s="82" t="s">
        <v>56</v>
      </c>
      <c r="B4" s="83"/>
      <c r="C4" s="83"/>
      <c r="D4" s="84"/>
      <c r="E4" s="51" t="s">
        <v>57</v>
      </c>
      <c r="F4" s="86" t="s">
        <v>186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91"/>
      <c r="T4" s="86" t="s">
        <v>187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91"/>
      <c r="AV4" s="86" t="s">
        <v>178</v>
      </c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91"/>
      <c r="BH4" s="86" t="s">
        <v>188</v>
      </c>
      <c r="BI4" s="87"/>
      <c r="BJ4" s="87"/>
      <c r="BK4" s="87"/>
      <c r="BL4" s="91"/>
      <c r="BM4" s="86" t="s">
        <v>189</v>
      </c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91"/>
      <c r="BZ4" s="86" t="s">
        <v>190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91"/>
      <c r="CR4" s="92" t="s">
        <v>191</v>
      </c>
      <c r="CS4" s="93"/>
      <c r="CT4" s="94"/>
      <c r="CU4" s="92" t="s">
        <v>192</v>
      </c>
      <c r="CV4" s="93"/>
      <c r="CW4" s="93"/>
      <c r="CX4" s="93"/>
      <c r="CY4" s="93"/>
      <c r="CZ4" s="94"/>
      <c r="DA4" s="92" t="s">
        <v>193</v>
      </c>
      <c r="DB4" s="93"/>
      <c r="DC4" s="94"/>
      <c r="DD4" s="86" t="s">
        <v>194</v>
      </c>
      <c r="DE4" s="87"/>
      <c r="DF4" s="87"/>
      <c r="DG4" s="87"/>
      <c r="DH4" s="87"/>
      <c r="DI4" s="91"/>
    </row>
    <row r="5" spans="1:113" ht="19.5" customHeight="1">
      <c r="A5" s="26" t="s">
        <v>67</v>
      </c>
      <c r="B5" s="27"/>
      <c r="C5" s="28"/>
      <c r="D5" s="51" t="s">
        <v>195</v>
      </c>
      <c r="E5" s="42"/>
      <c r="F5" s="88" t="s">
        <v>72</v>
      </c>
      <c r="G5" s="88" t="s">
        <v>196</v>
      </c>
      <c r="H5" s="88" t="s">
        <v>197</v>
      </c>
      <c r="I5" s="88" t="s">
        <v>198</v>
      </c>
      <c r="J5" s="88" t="s">
        <v>199</v>
      </c>
      <c r="K5" s="88" t="s">
        <v>200</v>
      </c>
      <c r="L5" s="88" t="s">
        <v>201</v>
      </c>
      <c r="M5" s="88" t="s">
        <v>202</v>
      </c>
      <c r="N5" s="88" t="s">
        <v>203</v>
      </c>
      <c r="O5" s="88" t="s">
        <v>204</v>
      </c>
      <c r="P5" s="88" t="s">
        <v>205</v>
      </c>
      <c r="Q5" s="88" t="s">
        <v>102</v>
      </c>
      <c r="R5" s="88" t="s">
        <v>206</v>
      </c>
      <c r="S5" s="88" t="s">
        <v>207</v>
      </c>
      <c r="T5" s="88" t="s">
        <v>72</v>
      </c>
      <c r="U5" s="88" t="s">
        <v>208</v>
      </c>
      <c r="V5" s="88" t="s">
        <v>209</v>
      </c>
      <c r="W5" s="88" t="s">
        <v>210</v>
      </c>
      <c r="X5" s="88" t="s">
        <v>211</v>
      </c>
      <c r="Y5" s="88" t="s">
        <v>212</v>
      </c>
      <c r="Z5" s="88" t="s">
        <v>213</v>
      </c>
      <c r="AA5" s="88" t="s">
        <v>214</v>
      </c>
      <c r="AB5" s="88" t="s">
        <v>215</v>
      </c>
      <c r="AC5" s="88" t="s">
        <v>216</v>
      </c>
      <c r="AD5" s="88" t="s">
        <v>217</v>
      </c>
      <c r="AE5" s="88" t="s">
        <v>218</v>
      </c>
      <c r="AF5" s="88" t="s">
        <v>219</v>
      </c>
      <c r="AG5" s="88" t="s">
        <v>220</v>
      </c>
      <c r="AH5" s="88" t="s">
        <v>221</v>
      </c>
      <c r="AI5" s="88" t="s">
        <v>222</v>
      </c>
      <c r="AJ5" s="88" t="s">
        <v>223</v>
      </c>
      <c r="AK5" s="88" t="s">
        <v>224</v>
      </c>
      <c r="AL5" s="88" t="s">
        <v>225</v>
      </c>
      <c r="AM5" s="88" t="s">
        <v>226</v>
      </c>
      <c r="AN5" s="88" t="s">
        <v>227</v>
      </c>
      <c r="AO5" s="88" t="s">
        <v>228</v>
      </c>
      <c r="AP5" s="88" t="s">
        <v>229</v>
      </c>
      <c r="AQ5" s="88" t="s">
        <v>230</v>
      </c>
      <c r="AR5" s="88" t="s">
        <v>231</v>
      </c>
      <c r="AS5" s="88" t="s">
        <v>232</v>
      </c>
      <c r="AT5" s="88" t="s">
        <v>233</v>
      </c>
      <c r="AU5" s="88" t="s">
        <v>234</v>
      </c>
      <c r="AV5" s="88" t="s">
        <v>72</v>
      </c>
      <c r="AW5" s="88" t="s">
        <v>235</v>
      </c>
      <c r="AX5" s="88" t="s">
        <v>236</v>
      </c>
      <c r="AY5" s="88" t="s">
        <v>237</v>
      </c>
      <c r="AZ5" s="88" t="s">
        <v>238</v>
      </c>
      <c r="BA5" s="88" t="s">
        <v>239</v>
      </c>
      <c r="BB5" s="88" t="s">
        <v>240</v>
      </c>
      <c r="BC5" s="88" t="s">
        <v>241</v>
      </c>
      <c r="BD5" s="88" t="s">
        <v>242</v>
      </c>
      <c r="BE5" s="88" t="s">
        <v>243</v>
      </c>
      <c r="BF5" s="88" t="s">
        <v>244</v>
      </c>
      <c r="BG5" s="41" t="s">
        <v>245</v>
      </c>
      <c r="BH5" s="41" t="s">
        <v>72</v>
      </c>
      <c r="BI5" s="41" t="s">
        <v>246</v>
      </c>
      <c r="BJ5" s="41" t="s">
        <v>247</v>
      </c>
      <c r="BK5" s="41" t="s">
        <v>248</v>
      </c>
      <c r="BL5" s="41" t="s">
        <v>249</v>
      </c>
      <c r="BM5" s="88" t="s">
        <v>72</v>
      </c>
      <c r="BN5" s="88" t="s">
        <v>250</v>
      </c>
      <c r="BO5" s="88" t="s">
        <v>251</v>
      </c>
      <c r="BP5" s="88" t="s">
        <v>252</v>
      </c>
      <c r="BQ5" s="88" t="s">
        <v>253</v>
      </c>
      <c r="BR5" s="88" t="s">
        <v>254</v>
      </c>
      <c r="BS5" s="88" t="s">
        <v>255</v>
      </c>
      <c r="BT5" s="88" t="s">
        <v>256</v>
      </c>
      <c r="BU5" s="88" t="s">
        <v>257</v>
      </c>
      <c r="BV5" s="88" t="s">
        <v>258</v>
      </c>
      <c r="BW5" s="59" t="s">
        <v>259</v>
      </c>
      <c r="BX5" s="59" t="s">
        <v>260</v>
      </c>
      <c r="BY5" s="88" t="s">
        <v>261</v>
      </c>
      <c r="BZ5" s="88" t="s">
        <v>72</v>
      </c>
      <c r="CA5" s="88" t="s">
        <v>250</v>
      </c>
      <c r="CB5" s="88" t="s">
        <v>251</v>
      </c>
      <c r="CC5" s="88" t="s">
        <v>252</v>
      </c>
      <c r="CD5" s="88" t="s">
        <v>253</v>
      </c>
      <c r="CE5" s="88" t="s">
        <v>254</v>
      </c>
      <c r="CF5" s="88" t="s">
        <v>255</v>
      </c>
      <c r="CG5" s="88" t="s">
        <v>256</v>
      </c>
      <c r="CH5" s="88" t="s">
        <v>262</v>
      </c>
      <c r="CI5" s="88" t="s">
        <v>263</v>
      </c>
      <c r="CJ5" s="88" t="s">
        <v>264</v>
      </c>
      <c r="CK5" s="88" t="s">
        <v>265</v>
      </c>
      <c r="CL5" s="88" t="s">
        <v>257</v>
      </c>
      <c r="CM5" s="88" t="s">
        <v>258</v>
      </c>
      <c r="CN5" s="88" t="s">
        <v>266</v>
      </c>
      <c r="CO5" s="59" t="s">
        <v>259</v>
      </c>
      <c r="CP5" s="59" t="s">
        <v>260</v>
      </c>
      <c r="CQ5" s="88" t="s">
        <v>267</v>
      </c>
      <c r="CR5" s="59" t="s">
        <v>72</v>
      </c>
      <c r="CS5" s="59" t="s">
        <v>268</v>
      </c>
      <c r="CT5" s="88" t="s">
        <v>269</v>
      </c>
      <c r="CU5" s="59" t="s">
        <v>72</v>
      </c>
      <c r="CV5" s="59" t="s">
        <v>268</v>
      </c>
      <c r="CW5" s="88" t="s">
        <v>270</v>
      </c>
      <c r="CX5" s="59" t="s">
        <v>271</v>
      </c>
      <c r="CY5" s="59" t="s">
        <v>272</v>
      </c>
      <c r="CZ5" s="41" t="s">
        <v>269</v>
      </c>
      <c r="DA5" s="59" t="s">
        <v>72</v>
      </c>
      <c r="DB5" s="59" t="s">
        <v>193</v>
      </c>
      <c r="DC5" s="59" t="s">
        <v>273</v>
      </c>
      <c r="DD5" s="88" t="s">
        <v>72</v>
      </c>
      <c r="DE5" s="88" t="s">
        <v>274</v>
      </c>
      <c r="DF5" s="88" t="s">
        <v>275</v>
      </c>
      <c r="DG5" s="88" t="s">
        <v>273</v>
      </c>
      <c r="DH5" s="88" t="s">
        <v>276</v>
      </c>
      <c r="DI5" s="88" t="s">
        <v>194</v>
      </c>
    </row>
    <row r="6" spans="1:113" ht="30.75" customHeight="1">
      <c r="A6" s="31" t="s">
        <v>77</v>
      </c>
      <c r="B6" s="30" t="s">
        <v>78</v>
      </c>
      <c r="C6" s="32" t="s">
        <v>79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63"/>
      <c r="BX6" s="63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63"/>
      <c r="CP6" s="63"/>
      <c r="CQ6" s="44"/>
      <c r="CR6" s="63"/>
      <c r="CS6" s="63"/>
      <c r="CT6" s="44"/>
      <c r="CU6" s="63"/>
      <c r="CV6" s="63"/>
      <c r="CW6" s="44"/>
      <c r="CX6" s="63"/>
      <c r="CY6" s="63"/>
      <c r="CZ6" s="43"/>
      <c r="DA6" s="63"/>
      <c r="DB6" s="63"/>
      <c r="DC6" s="63"/>
      <c r="DD6" s="44"/>
      <c r="DE6" s="44"/>
      <c r="DF6" s="44"/>
      <c r="DG6" s="44"/>
      <c r="DH6" s="44"/>
      <c r="DI6" s="44"/>
    </row>
    <row r="7" spans="1:113" ht="19.5" customHeight="1">
      <c r="A7" s="54" t="s">
        <v>36</v>
      </c>
      <c r="B7" s="54" t="s">
        <v>36</v>
      </c>
      <c r="C7" s="54" t="s">
        <v>36</v>
      </c>
      <c r="D7" s="54" t="s">
        <v>57</v>
      </c>
      <c r="E7" s="89">
        <f aca="true" t="shared" si="0" ref="E7:E27">SUM(F7,T7,AV7,BH7,BM7,BZ7,CR7,CU7,DA7,DD7)</f>
        <v>1340.76</v>
      </c>
      <c r="F7" s="89">
        <v>935.7</v>
      </c>
      <c r="G7" s="89">
        <v>338.07</v>
      </c>
      <c r="H7" s="89">
        <v>8</v>
      </c>
      <c r="I7" s="89">
        <v>12.03</v>
      </c>
      <c r="J7" s="89">
        <v>85</v>
      </c>
      <c r="K7" s="89">
        <v>212.6</v>
      </c>
      <c r="L7" s="89">
        <v>83</v>
      </c>
      <c r="M7" s="89">
        <v>42</v>
      </c>
      <c r="N7" s="89">
        <v>63.65</v>
      </c>
      <c r="O7" s="90">
        <v>0</v>
      </c>
      <c r="P7" s="90">
        <v>4</v>
      </c>
      <c r="Q7" s="90">
        <v>62</v>
      </c>
      <c r="R7" s="90">
        <v>0</v>
      </c>
      <c r="S7" s="90">
        <v>25.35</v>
      </c>
      <c r="T7" s="90">
        <v>300.11</v>
      </c>
      <c r="U7" s="90">
        <v>7.5</v>
      </c>
      <c r="V7" s="90">
        <v>0</v>
      </c>
      <c r="W7" s="90">
        <v>15</v>
      </c>
      <c r="X7" s="90">
        <v>0</v>
      </c>
      <c r="Y7" s="90">
        <v>7</v>
      </c>
      <c r="Z7" s="90">
        <v>10</v>
      </c>
      <c r="AA7" s="90">
        <v>1</v>
      </c>
      <c r="AB7" s="90">
        <v>0</v>
      </c>
      <c r="AC7" s="90">
        <v>0</v>
      </c>
      <c r="AD7" s="90">
        <v>28</v>
      </c>
      <c r="AE7" s="90">
        <v>0</v>
      </c>
      <c r="AF7" s="90">
        <v>0</v>
      </c>
      <c r="AG7" s="90">
        <v>0</v>
      </c>
      <c r="AH7" s="90">
        <v>0</v>
      </c>
      <c r="AI7" s="90">
        <v>1.5</v>
      </c>
      <c r="AJ7" s="90">
        <v>0.3</v>
      </c>
      <c r="AK7" s="90">
        <v>0</v>
      </c>
      <c r="AL7" s="90">
        <v>0</v>
      </c>
      <c r="AM7" s="90">
        <v>0</v>
      </c>
      <c r="AN7" s="90">
        <v>112</v>
      </c>
      <c r="AO7" s="90">
        <v>23</v>
      </c>
      <c r="AP7" s="90">
        <v>10</v>
      </c>
      <c r="AQ7" s="90">
        <v>9</v>
      </c>
      <c r="AR7" s="90">
        <v>9</v>
      </c>
      <c r="AS7" s="90">
        <v>2</v>
      </c>
      <c r="AT7" s="90">
        <v>0.9</v>
      </c>
      <c r="AU7" s="90">
        <v>63.91</v>
      </c>
      <c r="AV7" s="90">
        <v>77.45</v>
      </c>
      <c r="AW7" s="90">
        <v>27.2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0</v>
      </c>
      <c r="BD7" s="90">
        <v>0</v>
      </c>
      <c r="BE7" s="90">
        <v>0.06</v>
      </c>
      <c r="BF7" s="90">
        <v>0</v>
      </c>
      <c r="BG7" s="90">
        <v>50.19</v>
      </c>
      <c r="BH7" s="90">
        <v>0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27.5</v>
      </c>
      <c r="CA7" s="90">
        <v>0</v>
      </c>
      <c r="CB7" s="90">
        <v>27.5</v>
      </c>
      <c r="CC7" s="90">
        <v>0</v>
      </c>
      <c r="CD7" s="90">
        <v>0</v>
      </c>
      <c r="CE7" s="90">
        <v>0</v>
      </c>
      <c r="CF7" s="90">
        <v>0</v>
      </c>
      <c r="CG7" s="90">
        <v>0</v>
      </c>
      <c r="CH7" s="90">
        <v>0</v>
      </c>
      <c r="CI7" s="90">
        <v>0</v>
      </c>
      <c r="CJ7" s="90">
        <v>0</v>
      </c>
      <c r="CK7" s="90">
        <v>0</v>
      </c>
      <c r="CL7" s="90">
        <v>0</v>
      </c>
      <c r="CM7" s="90">
        <v>0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90">
        <v>0</v>
      </c>
      <c r="CV7" s="90">
        <v>0</v>
      </c>
      <c r="CW7" s="90">
        <v>0</v>
      </c>
      <c r="CX7" s="90">
        <v>0</v>
      </c>
      <c r="CY7" s="90">
        <v>0</v>
      </c>
      <c r="CZ7" s="90">
        <v>0</v>
      </c>
      <c r="DA7" s="90">
        <v>0</v>
      </c>
      <c r="DB7" s="90">
        <v>0</v>
      </c>
      <c r="DC7" s="90">
        <v>0</v>
      </c>
      <c r="DD7" s="90">
        <v>0</v>
      </c>
      <c r="DE7" s="90">
        <v>0</v>
      </c>
      <c r="DF7" s="90">
        <v>0</v>
      </c>
      <c r="DG7" s="90">
        <v>0</v>
      </c>
      <c r="DH7" s="90">
        <v>0</v>
      </c>
      <c r="DI7" s="90">
        <v>0</v>
      </c>
    </row>
    <row r="8" spans="1:113" ht="19.5" customHeight="1">
      <c r="A8" s="54" t="s">
        <v>36</v>
      </c>
      <c r="B8" s="54" t="s">
        <v>36</v>
      </c>
      <c r="C8" s="54" t="s">
        <v>36</v>
      </c>
      <c r="D8" s="54" t="s">
        <v>277</v>
      </c>
      <c r="E8" s="89">
        <f t="shared" si="0"/>
        <v>1.5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1.5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1.5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0</v>
      </c>
      <c r="BD8" s="90">
        <v>0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0</v>
      </c>
      <c r="BZ8" s="90">
        <v>0</v>
      </c>
      <c r="CA8" s="90">
        <v>0</v>
      </c>
      <c r="CB8" s="90">
        <v>0</v>
      </c>
      <c r="CC8" s="90">
        <v>0</v>
      </c>
      <c r="CD8" s="90">
        <v>0</v>
      </c>
      <c r="CE8" s="90">
        <v>0</v>
      </c>
      <c r="CF8" s="90">
        <v>0</v>
      </c>
      <c r="CG8" s="90">
        <v>0</v>
      </c>
      <c r="CH8" s="90">
        <v>0</v>
      </c>
      <c r="CI8" s="90">
        <v>0</v>
      </c>
      <c r="CJ8" s="90">
        <v>0</v>
      </c>
      <c r="CK8" s="90">
        <v>0</v>
      </c>
      <c r="CL8" s="90">
        <v>0</v>
      </c>
      <c r="CM8" s="90">
        <v>0</v>
      </c>
      <c r="CN8" s="90">
        <v>0</v>
      </c>
      <c r="CO8" s="90">
        <v>0</v>
      </c>
      <c r="CP8" s="90">
        <v>0</v>
      </c>
      <c r="CQ8" s="90">
        <v>0</v>
      </c>
      <c r="CR8" s="90">
        <v>0</v>
      </c>
      <c r="CS8" s="90">
        <v>0</v>
      </c>
      <c r="CT8" s="90">
        <v>0</v>
      </c>
      <c r="CU8" s="90">
        <v>0</v>
      </c>
      <c r="CV8" s="90">
        <v>0</v>
      </c>
      <c r="CW8" s="90">
        <v>0</v>
      </c>
      <c r="CX8" s="90">
        <v>0</v>
      </c>
      <c r="CY8" s="90">
        <v>0</v>
      </c>
      <c r="CZ8" s="90">
        <v>0</v>
      </c>
      <c r="DA8" s="90">
        <v>0</v>
      </c>
      <c r="DB8" s="90">
        <v>0</v>
      </c>
      <c r="DC8" s="90">
        <v>0</v>
      </c>
      <c r="DD8" s="90">
        <v>0</v>
      </c>
      <c r="DE8" s="90">
        <v>0</v>
      </c>
      <c r="DF8" s="90">
        <v>0</v>
      </c>
      <c r="DG8" s="90">
        <v>0</v>
      </c>
      <c r="DH8" s="90">
        <v>0</v>
      </c>
      <c r="DI8" s="90">
        <v>0</v>
      </c>
    </row>
    <row r="9" spans="1:113" ht="19.5" customHeight="1">
      <c r="A9" s="54" t="s">
        <v>36</v>
      </c>
      <c r="B9" s="54" t="s">
        <v>36</v>
      </c>
      <c r="C9" s="54" t="s">
        <v>36</v>
      </c>
      <c r="D9" s="54" t="s">
        <v>278</v>
      </c>
      <c r="E9" s="89">
        <f t="shared" si="0"/>
        <v>1.5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1.5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90">
        <v>0</v>
      </c>
      <c r="AF9" s="90">
        <v>0</v>
      </c>
      <c r="AG9" s="90">
        <v>0</v>
      </c>
      <c r="AH9" s="90">
        <v>0</v>
      </c>
      <c r="AI9" s="90">
        <v>1.5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0</v>
      </c>
      <c r="BD9" s="90">
        <v>0</v>
      </c>
      <c r="BE9" s="90">
        <v>0</v>
      </c>
      <c r="BF9" s="90">
        <v>0</v>
      </c>
      <c r="BG9" s="90">
        <v>0</v>
      </c>
      <c r="BH9" s="90">
        <v>0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0</v>
      </c>
      <c r="CB9" s="90">
        <v>0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90">
        <v>0</v>
      </c>
      <c r="CL9" s="90">
        <v>0</v>
      </c>
      <c r="CM9" s="90">
        <v>0</v>
      </c>
      <c r="CN9" s="90">
        <v>0</v>
      </c>
      <c r="CO9" s="90">
        <v>0</v>
      </c>
      <c r="CP9" s="90">
        <v>0</v>
      </c>
      <c r="CQ9" s="90">
        <v>0</v>
      </c>
      <c r="CR9" s="90">
        <v>0</v>
      </c>
      <c r="CS9" s="90">
        <v>0</v>
      </c>
      <c r="CT9" s="90">
        <v>0</v>
      </c>
      <c r="CU9" s="90">
        <v>0</v>
      </c>
      <c r="CV9" s="90">
        <v>0</v>
      </c>
      <c r="CW9" s="90">
        <v>0</v>
      </c>
      <c r="CX9" s="90">
        <v>0</v>
      </c>
      <c r="CY9" s="90">
        <v>0</v>
      </c>
      <c r="CZ9" s="90">
        <v>0</v>
      </c>
      <c r="DA9" s="90">
        <v>0</v>
      </c>
      <c r="DB9" s="90">
        <v>0</v>
      </c>
      <c r="DC9" s="90">
        <v>0</v>
      </c>
      <c r="DD9" s="90">
        <v>0</v>
      </c>
      <c r="DE9" s="90">
        <v>0</v>
      </c>
      <c r="DF9" s="90">
        <v>0</v>
      </c>
      <c r="DG9" s="90">
        <v>0</v>
      </c>
      <c r="DH9" s="90">
        <v>0</v>
      </c>
      <c r="DI9" s="90">
        <v>0</v>
      </c>
    </row>
    <row r="10" spans="1:113" ht="19.5" customHeight="1">
      <c r="A10" s="54" t="s">
        <v>80</v>
      </c>
      <c r="B10" s="54" t="s">
        <v>81</v>
      </c>
      <c r="C10" s="54" t="s">
        <v>82</v>
      </c>
      <c r="D10" s="54" t="s">
        <v>279</v>
      </c>
      <c r="E10" s="89">
        <f t="shared" si="0"/>
        <v>1.5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1.5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1.5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  <c r="DI10" s="90">
        <v>0</v>
      </c>
    </row>
    <row r="11" spans="1:113" ht="19.5" customHeight="1">
      <c r="A11" s="54" t="s">
        <v>36</v>
      </c>
      <c r="B11" s="54" t="s">
        <v>36</v>
      </c>
      <c r="C11" s="54" t="s">
        <v>36</v>
      </c>
      <c r="D11" s="54" t="s">
        <v>280</v>
      </c>
      <c r="E11" s="89">
        <f t="shared" si="0"/>
        <v>1058.6200000000001</v>
      </c>
      <c r="F11" s="89">
        <v>682.85</v>
      </c>
      <c r="G11" s="89">
        <v>338.07</v>
      </c>
      <c r="H11" s="89">
        <v>5.8</v>
      </c>
      <c r="I11" s="89">
        <v>12.03</v>
      </c>
      <c r="J11" s="89">
        <v>85</v>
      </c>
      <c r="K11" s="89">
        <v>212.6</v>
      </c>
      <c r="L11" s="89">
        <v>0</v>
      </c>
      <c r="M11" s="89">
        <v>0</v>
      </c>
      <c r="N11" s="89">
        <v>0</v>
      </c>
      <c r="O11" s="90">
        <v>0</v>
      </c>
      <c r="P11" s="90">
        <v>4</v>
      </c>
      <c r="Q11" s="90">
        <v>0</v>
      </c>
      <c r="R11" s="90">
        <v>0</v>
      </c>
      <c r="S11" s="90">
        <v>25.35</v>
      </c>
      <c r="T11" s="90">
        <v>298.61</v>
      </c>
      <c r="U11" s="90">
        <v>7.5</v>
      </c>
      <c r="V11" s="90">
        <v>0</v>
      </c>
      <c r="W11" s="90">
        <v>15</v>
      </c>
      <c r="X11" s="90">
        <v>0</v>
      </c>
      <c r="Y11" s="90">
        <v>7</v>
      </c>
      <c r="Z11" s="90">
        <v>10</v>
      </c>
      <c r="AA11" s="90">
        <v>1</v>
      </c>
      <c r="AB11" s="90">
        <v>0</v>
      </c>
      <c r="AC11" s="90">
        <v>0</v>
      </c>
      <c r="AD11" s="90">
        <v>28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0.3</v>
      </c>
      <c r="AK11" s="90">
        <v>0</v>
      </c>
      <c r="AL11" s="90">
        <v>0</v>
      </c>
      <c r="AM11" s="90">
        <v>0</v>
      </c>
      <c r="AN11" s="90">
        <v>112</v>
      </c>
      <c r="AO11" s="90">
        <v>23</v>
      </c>
      <c r="AP11" s="90">
        <v>10</v>
      </c>
      <c r="AQ11" s="90">
        <v>9</v>
      </c>
      <c r="AR11" s="90">
        <v>9</v>
      </c>
      <c r="AS11" s="90">
        <v>2</v>
      </c>
      <c r="AT11" s="90">
        <v>0.9</v>
      </c>
      <c r="AU11" s="90">
        <v>63.91</v>
      </c>
      <c r="AV11" s="90">
        <v>49.66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0.06</v>
      </c>
      <c r="BF11" s="90">
        <v>0</v>
      </c>
      <c r="BG11" s="90">
        <v>49.6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27.5</v>
      </c>
      <c r="CA11" s="90">
        <v>0</v>
      </c>
      <c r="CB11" s="90">
        <v>27.5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</row>
    <row r="12" spans="1:113" ht="19.5" customHeight="1">
      <c r="A12" s="54" t="s">
        <v>36</v>
      </c>
      <c r="B12" s="54" t="s">
        <v>36</v>
      </c>
      <c r="C12" s="54" t="s">
        <v>36</v>
      </c>
      <c r="D12" s="54" t="s">
        <v>281</v>
      </c>
      <c r="E12" s="89">
        <f t="shared" si="0"/>
        <v>1058.6200000000001</v>
      </c>
      <c r="F12" s="89">
        <v>682.85</v>
      </c>
      <c r="G12" s="89">
        <v>338.07</v>
      </c>
      <c r="H12" s="89">
        <v>5.8</v>
      </c>
      <c r="I12" s="89">
        <v>12.03</v>
      </c>
      <c r="J12" s="89">
        <v>85</v>
      </c>
      <c r="K12" s="89">
        <v>212.6</v>
      </c>
      <c r="L12" s="89">
        <v>0</v>
      </c>
      <c r="M12" s="89">
        <v>0</v>
      </c>
      <c r="N12" s="89">
        <v>0</v>
      </c>
      <c r="O12" s="90">
        <v>0</v>
      </c>
      <c r="P12" s="90">
        <v>4</v>
      </c>
      <c r="Q12" s="90">
        <v>0</v>
      </c>
      <c r="R12" s="90">
        <v>0</v>
      </c>
      <c r="S12" s="90">
        <v>25.35</v>
      </c>
      <c r="T12" s="90">
        <v>298.61</v>
      </c>
      <c r="U12" s="90">
        <v>7.5</v>
      </c>
      <c r="V12" s="90">
        <v>0</v>
      </c>
      <c r="W12" s="90">
        <v>15</v>
      </c>
      <c r="X12" s="90">
        <v>0</v>
      </c>
      <c r="Y12" s="90">
        <v>7</v>
      </c>
      <c r="Z12" s="90">
        <v>10</v>
      </c>
      <c r="AA12" s="90">
        <v>1</v>
      </c>
      <c r="AB12" s="90">
        <v>0</v>
      </c>
      <c r="AC12" s="90">
        <v>0</v>
      </c>
      <c r="AD12" s="90">
        <v>28</v>
      </c>
      <c r="AE12" s="90">
        <v>0</v>
      </c>
      <c r="AF12" s="90">
        <v>0</v>
      </c>
      <c r="AG12" s="90">
        <v>0</v>
      </c>
      <c r="AH12" s="90">
        <v>0</v>
      </c>
      <c r="AI12" s="90">
        <v>0</v>
      </c>
      <c r="AJ12" s="90">
        <v>0.3</v>
      </c>
      <c r="AK12" s="90">
        <v>0</v>
      </c>
      <c r="AL12" s="90">
        <v>0</v>
      </c>
      <c r="AM12" s="90">
        <v>0</v>
      </c>
      <c r="AN12" s="90">
        <v>112</v>
      </c>
      <c r="AO12" s="90">
        <v>23</v>
      </c>
      <c r="AP12" s="90">
        <v>10</v>
      </c>
      <c r="AQ12" s="90">
        <v>9</v>
      </c>
      <c r="AR12" s="90">
        <v>9</v>
      </c>
      <c r="AS12" s="90">
        <v>2</v>
      </c>
      <c r="AT12" s="90">
        <v>0.9</v>
      </c>
      <c r="AU12" s="90">
        <v>63.91</v>
      </c>
      <c r="AV12" s="90">
        <v>49.66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0</v>
      </c>
      <c r="BD12" s="90">
        <v>0</v>
      </c>
      <c r="BE12" s="90">
        <v>0.06</v>
      </c>
      <c r="BF12" s="90">
        <v>0</v>
      </c>
      <c r="BG12" s="90">
        <v>49.6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0</v>
      </c>
      <c r="BZ12" s="90">
        <v>27.5</v>
      </c>
      <c r="CA12" s="90">
        <v>0</v>
      </c>
      <c r="CB12" s="90">
        <v>27.5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90">
        <v>0</v>
      </c>
      <c r="CL12" s="90">
        <v>0</v>
      </c>
      <c r="CM12" s="90">
        <v>0</v>
      </c>
      <c r="CN12" s="90">
        <v>0</v>
      </c>
      <c r="CO12" s="90">
        <v>0</v>
      </c>
      <c r="CP12" s="90">
        <v>0</v>
      </c>
      <c r="CQ12" s="90">
        <v>0</v>
      </c>
      <c r="CR12" s="90">
        <v>0</v>
      </c>
      <c r="CS12" s="90">
        <v>0</v>
      </c>
      <c r="CT12" s="90">
        <v>0</v>
      </c>
      <c r="CU12" s="90">
        <v>0</v>
      </c>
      <c r="CV12" s="90">
        <v>0</v>
      </c>
      <c r="CW12" s="90">
        <v>0</v>
      </c>
      <c r="CX12" s="90">
        <v>0</v>
      </c>
      <c r="CY12" s="90">
        <v>0</v>
      </c>
      <c r="CZ12" s="90">
        <v>0</v>
      </c>
      <c r="DA12" s="90">
        <v>0</v>
      </c>
      <c r="DB12" s="90">
        <v>0</v>
      </c>
      <c r="DC12" s="90">
        <v>0</v>
      </c>
      <c r="DD12" s="90">
        <v>0</v>
      </c>
      <c r="DE12" s="90">
        <v>0</v>
      </c>
      <c r="DF12" s="90">
        <v>0</v>
      </c>
      <c r="DG12" s="90">
        <v>0</v>
      </c>
      <c r="DH12" s="90">
        <v>0</v>
      </c>
      <c r="DI12" s="90">
        <v>0</v>
      </c>
    </row>
    <row r="13" spans="1:113" ht="19.5" customHeight="1">
      <c r="A13" s="54" t="s">
        <v>85</v>
      </c>
      <c r="B13" s="54" t="s">
        <v>82</v>
      </c>
      <c r="C13" s="54" t="s">
        <v>86</v>
      </c>
      <c r="D13" s="54" t="s">
        <v>282</v>
      </c>
      <c r="E13" s="89">
        <f t="shared" si="0"/>
        <v>1058.6200000000001</v>
      </c>
      <c r="F13" s="89">
        <v>682.85</v>
      </c>
      <c r="G13" s="89">
        <v>338.07</v>
      </c>
      <c r="H13" s="89">
        <v>5.8</v>
      </c>
      <c r="I13" s="89">
        <v>12.03</v>
      </c>
      <c r="J13" s="89">
        <v>85</v>
      </c>
      <c r="K13" s="89">
        <v>212.6</v>
      </c>
      <c r="L13" s="89">
        <v>0</v>
      </c>
      <c r="M13" s="89">
        <v>0</v>
      </c>
      <c r="N13" s="89">
        <v>0</v>
      </c>
      <c r="O13" s="90">
        <v>0</v>
      </c>
      <c r="P13" s="90">
        <v>4</v>
      </c>
      <c r="Q13" s="90">
        <v>0</v>
      </c>
      <c r="R13" s="90">
        <v>0</v>
      </c>
      <c r="S13" s="90">
        <v>25.35</v>
      </c>
      <c r="T13" s="90">
        <v>298.61</v>
      </c>
      <c r="U13" s="90">
        <v>7.5</v>
      </c>
      <c r="V13" s="90">
        <v>0</v>
      </c>
      <c r="W13" s="90">
        <v>15</v>
      </c>
      <c r="X13" s="90">
        <v>0</v>
      </c>
      <c r="Y13" s="90">
        <v>7</v>
      </c>
      <c r="Z13" s="90">
        <v>10</v>
      </c>
      <c r="AA13" s="90">
        <v>1</v>
      </c>
      <c r="AB13" s="90">
        <v>0</v>
      </c>
      <c r="AC13" s="90">
        <v>0</v>
      </c>
      <c r="AD13" s="90">
        <v>28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0.3</v>
      </c>
      <c r="AK13" s="90">
        <v>0</v>
      </c>
      <c r="AL13" s="90">
        <v>0</v>
      </c>
      <c r="AM13" s="90">
        <v>0</v>
      </c>
      <c r="AN13" s="90">
        <v>112</v>
      </c>
      <c r="AO13" s="90">
        <v>23</v>
      </c>
      <c r="AP13" s="90">
        <v>10</v>
      </c>
      <c r="AQ13" s="90">
        <v>9</v>
      </c>
      <c r="AR13" s="90">
        <v>9</v>
      </c>
      <c r="AS13" s="90">
        <v>2</v>
      </c>
      <c r="AT13" s="90">
        <v>0.9</v>
      </c>
      <c r="AU13" s="90">
        <v>63.91</v>
      </c>
      <c r="AV13" s="90">
        <v>49.66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0.06</v>
      </c>
      <c r="BF13" s="90">
        <v>0</v>
      </c>
      <c r="BG13" s="90">
        <v>49.6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27.5</v>
      </c>
      <c r="CA13" s="90">
        <v>0</v>
      </c>
      <c r="CB13" s="90">
        <v>27.5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</row>
    <row r="14" spans="1:113" ht="19.5" customHeight="1">
      <c r="A14" s="54" t="s">
        <v>36</v>
      </c>
      <c r="B14" s="54" t="s">
        <v>36</v>
      </c>
      <c r="C14" s="54" t="s">
        <v>36</v>
      </c>
      <c r="D14" s="54" t="s">
        <v>283</v>
      </c>
      <c r="E14" s="89">
        <f t="shared" si="0"/>
        <v>152.79</v>
      </c>
      <c r="F14" s="89">
        <v>125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83</v>
      </c>
      <c r="M14" s="89">
        <v>42</v>
      </c>
      <c r="N14" s="89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27.79</v>
      </c>
      <c r="AW14" s="90">
        <v>27.2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0.59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</row>
    <row r="15" spans="1:113" ht="19.5" customHeight="1">
      <c r="A15" s="54" t="s">
        <v>36</v>
      </c>
      <c r="B15" s="54" t="s">
        <v>36</v>
      </c>
      <c r="C15" s="54" t="s">
        <v>36</v>
      </c>
      <c r="D15" s="54" t="s">
        <v>284</v>
      </c>
      <c r="E15" s="89">
        <f t="shared" si="0"/>
        <v>152.2</v>
      </c>
      <c r="F15" s="89">
        <v>125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83</v>
      </c>
      <c r="M15" s="89">
        <v>42</v>
      </c>
      <c r="N15" s="89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27.2</v>
      </c>
      <c r="AW15" s="90">
        <v>27.2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90">
        <v>0</v>
      </c>
      <c r="CL15" s="90">
        <v>0</v>
      </c>
      <c r="CM15" s="90">
        <v>0</v>
      </c>
      <c r="CN15" s="90">
        <v>0</v>
      </c>
      <c r="CO15" s="90">
        <v>0</v>
      </c>
      <c r="CP15" s="90">
        <v>0</v>
      </c>
      <c r="CQ15" s="90">
        <v>0</v>
      </c>
      <c r="CR15" s="90">
        <v>0</v>
      </c>
      <c r="CS15" s="90">
        <v>0</v>
      </c>
      <c r="CT15" s="90">
        <v>0</v>
      </c>
      <c r="CU15" s="90">
        <v>0</v>
      </c>
      <c r="CV15" s="90">
        <v>0</v>
      </c>
      <c r="CW15" s="90">
        <v>0</v>
      </c>
      <c r="CX15" s="90">
        <v>0</v>
      </c>
      <c r="CY15" s="90">
        <v>0</v>
      </c>
      <c r="CZ15" s="90">
        <v>0</v>
      </c>
      <c r="DA15" s="90">
        <v>0</v>
      </c>
      <c r="DB15" s="90">
        <v>0</v>
      </c>
      <c r="DC15" s="90">
        <v>0</v>
      </c>
      <c r="DD15" s="90">
        <v>0</v>
      </c>
      <c r="DE15" s="90">
        <v>0</v>
      </c>
      <c r="DF15" s="90">
        <v>0</v>
      </c>
      <c r="DG15" s="90">
        <v>0</v>
      </c>
      <c r="DH15" s="90">
        <v>0</v>
      </c>
      <c r="DI15" s="90">
        <v>0</v>
      </c>
    </row>
    <row r="16" spans="1:113" ht="19.5" customHeight="1">
      <c r="A16" s="54" t="s">
        <v>88</v>
      </c>
      <c r="B16" s="54" t="s">
        <v>89</v>
      </c>
      <c r="C16" s="54" t="s">
        <v>90</v>
      </c>
      <c r="D16" s="54" t="s">
        <v>285</v>
      </c>
      <c r="E16" s="89">
        <f t="shared" si="0"/>
        <v>27.2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27.2</v>
      </c>
      <c r="AW16" s="90">
        <v>27.2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0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0">
        <v>0</v>
      </c>
      <c r="BU16" s="90">
        <v>0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90">
        <v>0</v>
      </c>
      <c r="CL16" s="90">
        <v>0</v>
      </c>
      <c r="CM16" s="90">
        <v>0</v>
      </c>
      <c r="CN16" s="90">
        <v>0</v>
      </c>
      <c r="CO16" s="90">
        <v>0</v>
      </c>
      <c r="CP16" s="90">
        <v>0</v>
      </c>
      <c r="CQ16" s="90">
        <v>0</v>
      </c>
      <c r="CR16" s="90">
        <v>0</v>
      </c>
      <c r="CS16" s="90">
        <v>0</v>
      </c>
      <c r="CT16" s="90">
        <v>0</v>
      </c>
      <c r="CU16" s="90">
        <v>0</v>
      </c>
      <c r="CV16" s="90">
        <v>0</v>
      </c>
      <c r="CW16" s="90">
        <v>0</v>
      </c>
      <c r="CX16" s="90">
        <v>0</v>
      </c>
      <c r="CY16" s="90">
        <v>0</v>
      </c>
      <c r="CZ16" s="90">
        <v>0</v>
      </c>
      <c r="DA16" s="90">
        <v>0</v>
      </c>
      <c r="DB16" s="90">
        <v>0</v>
      </c>
      <c r="DC16" s="90">
        <v>0</v>
      </c>
      <c r="DD16" s="90">
        <v>0</v>
      </c>
      <c r="DE16" s="90">
        <v>0</v>
      </c>
      <c r="DF16" s="90">
        <v>0</v>
      </c>
      <c r="DG16" s="90">
        <v>0</v>
      </c>
      <c r="DH16" s="90">
        <v>0</v>
      </c>
      <c r="DI16" s="90">
        <v>0</v>
      </c>
    </row>
    <row r="17" spans="1:113" ht="19.5" customHeight="1">
      <c r="A17" s="54" t="s">
        <v>88</v>
      </c>
      <c r="B17" s="54" t="s">
        <v>89</v>
      </c>
      <c r="C17" s="54" t="s">
        <v>89</v>
      </c>
      <c r="D17" s="54" t="s">
        <v>286</v>
      </c>
      <c r="E17" s="89">
        <f t="shared" si="0"/>
        <v>83</v>
      </c>
      <c r="F17" s="89">
        <v>83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83</v>
      </c>
      <c r="M17" s="89">
        <v>0</v>
      </c>
      <c r="N17" s="89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0</v>
      </c>
      <c r="CL17" s="90">
        <v>0</v>
      </c>
      <c r="CM17" s="90">
        <v>0</v>
      </c>
      <c r="CN17" s="90">
        <v>0</v>
      </c>
      <c r="CO17" s="90">
        <v>0</v>
      </c>
      <c r="CP17" s="90">
        <v>0</v>
      </c>
      <c r="CQ17" s="90">
        <v>0</v>
      </c>
      <c r="CR17" s="90">
        <v>0</v>
      </c>
      <c r="CS17" s="90">
        <v>0</v>
      </c>
      <c r="CT17" s="90">
        <v>0</v>
      </c>
      <c r="CU17" s="90">
        <v>0</v>
      </c>
      <c r="CV17" s="90">
        <v>0</v>
      </c>
      <c r="CW17" s="90">
        <v>0</v>
      </c>
      <c r="CX17" s="90">
        <v>0</v>
      </c>
      <c r="CY17" s="90">
        <v>0</v>
      </c>
      <c r="CZ17" s="90">
        <v>0</v>
      </c>
      <c r="DA17" s="90">
        <v>0</v>
      </c>
      <c r="DB17" s="90">
        <v>0</v>
      </c>
      <c r="DC17" s="90">
        <v>0</v>
      </c>
      <c r="DD17" s="90">
        <v>0</v>
      </c>
      <c r="DE17" s="90">
        <v>0</v>
      </c>
      <c r="DF17" s="90">
        <v>0</v>
      </c>
      <c r="DG17" s="90">
        <v>0</v>
      </c>
      <c r="DH17" s="90">
        <v>0</v>
      </c>
      <c r="DI17" s="90">
        <v>0</v>
      </c>
    </row>
    <row r="18" spans="1:113" ht="19.5" customHeight="1">
      <c r="A18" s="54" t="s">
        <v>88</v>
      </c>
      <c r="B18" s="54" t="s">
        <v>89</v>
      </c>
      <c r="C18" s="54" t="s">
        <v>93</v>
      </c>
      <c r="D18" s="54" t="s">
        <v>287</v>
      </c>
      <c r="E18" s="89">
        <f t="shared" si="0"/>
        <v>42</v>
      </c>
      <c r="F18" s="89">
        <v>42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42</v>
      </c>
      <c r="N18" s="89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  <c r="DI18" s="90">
        <v>0</v>
      </c>
    </row>
    <row r="19" spans="1:113" ht="19.5" customHeight="1">
      <c r="A19" s="54" t="s">
        <v>36</v>
      </c>
      <c r="B19" s="54" t="s">
        <v>36</v>
      </c>
      <c r="C19" s="54" t="s">
        <v>36</v>
      </c>
      <c r="D19" s="54" t="s">
        <v>288</v>
      </c>
      <c r="E19" s="89">
        <f t="shared" si="0"/>
        <v>0.59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0.59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0.59</v>
      </c>
      <c r="BH19" s="90">
        <v>0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v>0</v>
      </c>
      <c r="CN19" s="90">
        <v>0</v>
      </c>
      <c r="CO19" s="90">
        <v>0</v>
      </c>
      <c r="CP19" s="90">
        <v>0</v>
      </c>
      <c r="CQ19" s="90">
        <v>0</v>
      </c>
      <c r="CR19" s="90">
        <v>0</v>
      </c>
      <c r="CS19" s="90">
        <v>0</v>
      </c>
      <c r="CT19" s="90">
        <v>0</v>
      </c>
      <c r="CU19" s="90">
        <v>0</v>
      </c>
      <c r="CV19" s="90">
        <v>0</v>
      </c>
      <c r="CW19" s="90">
        <v>0</v>
      </c>
      <c r="CX19" s="90">
        <v>0</v>
      </c>
      <c r="CY19" s="90">
        <v>0</v>
      </c>
      <c r="CZ19" s="90">
        <v>0</v>
      </c>
      <c r="DA19" s="90">
        <v>0</v>
      </c>
      <c r="DB19" s="90">
        <v>0</v>
      </c>
      <c r="DC19" s="90">
        <v>0</v>
      </c>
      <c r="DD19" s="90">
        <v>0</v>
      </c>
      <c r="DE19" s="90">
        <v>0</v>
      </c>
      <c r="DF19" s="90">
        <v>0</v>
      </c>
      <c r="DG19" s="90">
        <v>0</v>
      </c>
      <c r="DH19" s="90">
        <v>0</v>
      </c>
      <c r="DI19" s="90">
        <v>0</v>
      </c>
    </row>
    <row r="20" spans="1:113" ht="19.5" customHeight="1">
      <c r="A20" s="54" t="s">
        <v>88</v>
      </c>
      <c r="B20" s="54" t="s">
        <v>95</v>
      </c>
      <c r="C20" s="54" t="s">
        <v>95</v>
      </c>
      <c r="D20" s="54" t="s">
        <v>289</v>
      </c>
      <c r="E20" s="89">
        <f t="shared" si="0"/>
        <v>0.59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0.59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</v>
      </c>
      <c r="BD20" s="90">
        <v>0</v>
      </c>
      <c r="BE20" s="90">
        <v>0</v>
      </c>
      <c r="BF20" s="90">
        <v>0</v>
      </c>
      <c r="BG20" s="90">
        <v>0.59</v>
      </c>
      <c r="BH20" s="90">
        <v>0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v>0</v>
      </c>
      <c r="CN20" s="90">
        <v>0</v>
      </c>
      <c r="CO20" s="90">
        <v>0</v>
      </c>
      <c r="CP20" s="90">
        <v>0</v>
      </c>
      <c r="CQ20" s="90">
        <v>0</v>
      </c>
      <c r="CR20" s="90">
        <v>0</v>
      </c>
      <c r="CS20" s="90">
        <v>0</v>
      </c>
      <c r="CT20" s="90">
        <v>0</v>
      </c>
      <c r="CU20" s="90">
        <v>0</v>
      </c>
      <c r="CV20" s="90">
        <v>0</v>
      </c>
      <c r="CW20" s="90">
        <v>0</v>
      </c>
      <c r="CX20" s="90">
        <v>0</v>
      </c>
      <c r="CY20" s="90">
        <v>0</v>
      </c>
      <c r="CZ20" s="90">
        <v>0</v>
      </c>
      <c r="DA20" s="90">
        <v>0</v>
      </c>
      <c r="DB20" s="90">
        <v>0</v>
      </c>
      <c r="DC20" s="90">
        <v>0</v>
      </c>
      <c r="DD20" s="90">
        <v>0</v>
      </c>
      <c r="DE20" s="90">
        <v>0</v>
      </c>
      <c r="DF20" s="90">
        <v>0</v>
      </c>
      <c r="DG20" s="90">
        <v>0</v>
      </c>
      <c r="DH20" s="90">
        <v>0</v>
      </c>
      <c r="DI20" s="90">
        <v>0</v>
      </c>
    </row>
    <row r="21" spans="1:113" ht="19.5" customHeight="1">
      <c r="A21" s="54" t="s">
        <v>36</v>
      </c>
      <c r="B21" s="54" t="s">
        <v>36</v>
      </c>
      <c r="C21" s="54" t="s">
        <v>36</v>
      </c>
      <c r="D21" s="54" t="s">
        <v>290</v>
      </c>
      <c r="E21" s="89">
        <f t="shared" si="0"/>
        <v>63.65</v>
      </c>
      <c r="F21" s="89">
        <v>63.65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63.65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0</v>
      </c>
      <c r="DF21" s="90">
        <v>0</v>
      </c>
      <c r="DG21" s="90">
        <v>0</v>
      </c>
      <c r="DH21" s="90">
        <v>0</v>
      </c>
      <c r="DI21" s="90">
        <v>0</v>
      </c>
    </row>
    <row r="22" spans="1:113" ht="19.5" customHeight="1">
      <c r="A22" s="54" t="s">
        <v>36</v>
      </c>
      <c r="B22" s="54" t="s">
        <v>36</v>
      </c>
      <c r="C22" s="54" t="s">
        <v>36</v>
      </c>
      <c r="D22" s="54" t="s">
        <v>291</v>
      </c>
      <c r="E22" s="89">
        <f t="shared" si="0"/>
        <v>63.65</v>
      </c>
      <c r="F22" s="89">
        <v>63.65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63.65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0</v>
      </c>
      <c r="DF22" s="90">
        <v>0</v>
      </c>
      <c r="DG22" s="90">
        <v>0</v>
      </c>
      <c r="DH22" s="90">
        <v>0</v>
      </c>
      <c r="DI22" s="90">
        <v>0</v>
      </c>
    </row>
    <row r="23" spans="1:113" ht="19.5" customHeight="1">
      <c r="A23" s="54" t="s">
        <v>97</v>
      </c>
      <c r="B23" s="54" t="s">
        <v>98</v>
      </c>
      <c r="C23" s="54" t="s">
        <v>90</v>
      </c>
      <c r="D23" s="54" t="s">
        <v>292</v>
      </c>
      <c r="E23" s="89">
        <f t="shared" si="0"/>
        <v>63.65</v>
      </c>
      <c r="F23" s="89">
        <v>63.65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63.65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  <c r="DI23" s="90">
        <v>0</v>
      </c>
    </row>
    <row r="24" spans="1:113" ht="19.5" customHeight="1">
      <c r="A24" s="54" t="s">
        <v>36</v>
      </c>
      <c r="B24" s="54" t="s">
        <v>36</v>
      </c>
      <c r="C24" s="54" t="s">
        <v>36</v>
      </c>
      <c r="D24" s="54" t="s">
        <v>293</v>
      </c>
      <c r="E24" s="89">
        <f t="shared" si="0"/>
        <v>64.2</v>
      </c>
      <c r="F24" s="89">
        <v>64.2</v>
      </c>
      <c r="G24" s="89">
        <v>0</v>
      </c>
      <c r="H24" s="89">
        <v>2.2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90">
        <v>0</v>
      </c>
      <c r="P24" s="90">
        <v>0</v>
      </c>
      <c r="Q24" s="90">
        <v>62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0</v>
      </c>
      <c r="BZ24" s="90">
        <v>0</v>
      </c>
      <c r="CA24" s="90">
        <v>0</v>
      </c>
      <c r="CB24" s="90">
        <v>0</v>
      </c>
      <c r="CC24" s="90">
        <v>0</v>
      </c>
      <c r="CD24" s="90">
        <v>0</v>
      </c>
      <c r="CE24" s="90">
        <v>0</v>
      </c>
      <c r="CF24" s="90">
        <v>0</v>
      </c>
      <c r="CG24" s="90">
        <v>0</v>
      </c>
      <c r="CH24" s="90">
        <v>0</v>
      </c>
      <c r="CI24" s="90">
        <v>0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0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0</v>
      </c>
      <c r="DB24" s="90">
        <v>0</v>
      </c>
      <c r="DC24" s="90">
        <v>0</v>
      </c>
      <c r="DD24" s="90">
        <v>0</v>
      </c>
      <c r="DE24" s="90">
        <v>0</v>
      </c>
      <c r="DF24" s="90">
        <v>0</v>
      </c>
      <c r="DG24" s="90">
        <v>0</v>
      </c>
      <c r="DH24" s="90">
        <v>0</v>
      </c>
      <c r="DI24" s="90">
        <v>0</v>
      </c>
    </row>
    <row r="25" spans="1:113" ht="19.5" customHeight="1">
      <c r="A25" s="54" t="s">
        <v>36</v>
      </c>
      <c r="B25" s="54" t="s">
        <v>36</v>
      </c>
      <c r="C25" s="54" t="s">
        <v>36</v>
      </c>
      <c r="D25" s="54" t="s">
        <v>294</v>
      </c>
      <c r="E25" s="89">
        <f t="shared" si="0"/>
        <v>64.2</v>
      </c>
      <c r="F25" s="89">
        <v>64.2</v>
      </c>
      <c r="G25" s="89">
        <v>0</v>
      </c>
      <c r="H25" s="89">
        <v>2.2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90">
        <v>0</v>
      </c>
      <c r="P25" s="90">
        <v>0</v>
      </c>
      <c r="Q25" s="90">
        <v>62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0">
        <v>0</v>
      </c>
      <c r="BU25" s="90">
        <v>0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0</v>
      </c>
      <c r="CC25" s="90">
        <v>0</v>
      </c>
      <c r="CD25" s="90">
        <v>0</v>
      </c>
      <c r="CE25" s="90">
        <v>0</v>
      </c>
      <c r="CF25" s="90">
        <v>0</v>
      </c>
      <c r="CG25" s="90">
        <v>0</v>
      </c>
      <c r="CH25" s="90">
        <v>0</v>
      </c>
      <c r="CI25" s="90">
        <v>0</v>
      </c>
      <c r="CJ25" s="90">
        <v>0</v>
      </c>
      <c r="CK25" s="90">
        <v>0</v>
      </c>
      <c r="CL25" s="90">
        <v>0</v>
      </c>
      <c r="CM25" s="90">
        <v>0</v>
      </c>
      <c r="CN25" s="90">
        <v>0</v>
      </c>
      <c r="CO25" s="90">
        <v>0</v>
      </c>
      <c r="CP25" s="90">
        <v>0</v>
      </c>
      <c r="CQ25" s="90">
        <v>0</v>
      </c>
      <c r="CR25" s="90">
        <v>0</v>
      </c>
      <c r="CS25" s="90">
        <v>0</v>
      </c>
      <c r="CT25" s="90">
        <v>0</v>
      </c>
      <c r="CU25" s="90">
        <v>0</v>
      </c>
      <c r="CV25" s="90">
        <v>0</v>
      </c>
      <c r="CW25" s="90">
        <v>0</v>
      </c>
      <c r="CX25" s="90">
        <v>0</v>
      </c>
      <c r="CY25" s="90">
        <v>0</v>
      </c>
      <c r="CZ25" s="90">
        <v>0</v>
      </c>
      <c r="DA25" s="90">
        <v>0</v>
      </c>
      <c r="DB25" s="90">
        <v>0</v>
      </c>
      <c r="DC25" s="90">
        <v>0</v>
      </c>
      <c r="DD25" s="90">
        <v>0</v>
      </c>
      <c r="DE25" s="90">
        <v>0</v>
      </c>
      <c r="DF25" s="90">
        <v>0</v>
      </c>
      <c r="DG25" s="90">
        <v>0</v>
      </c>
      <c r="DH25" s="90">
        <v>0</v>
      </c>
      <c r="DI25" s="90">
        <v>0</v>
      </c>
    </row>
    <row r="26" spans="1:113" ht="19.5" customHeight="1">
      <c r="A26" s="54" t="s">
        <v>100</v>
      </c>
      <c r="B26" s="54" t="s">
        <v>90</v>
      </c>
      <c r="C26" s="54" t="s">
        <v>101</v>
      </c>
      <c r="D26" s="54" t="s">
        <v>295</v>
      </c>
      <c r="E26" s="89">
        <f t="shared" si="0"/>
        <v>62</v>
      </c>
      <c r="F26" s="89">
        <v>62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90">
        <v>0</v>
      </c>
      <c r="P26" s="90">
        <v>0</v>
      </c>
      <c r="Q26" s="90">
        <v>62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90">
        <v>0</v>
      </c>
      <c r="BH26" s="90">
        <v>0</v>
      </c>
      <c r="BI26" s="90">
        <v>0</v>
      </c>
      <c r="BJ26" s="90">
        <v>0</v>
      </c>
      <c r="BK26" s="90">
        <v>0</v>
      </c>
      <c r="BL26" s="90">
        <v>0</v>
      </c>
      <c r="BM26" s="90">
        <v>0</v>
      </c>
      <c r="BN26" s="90">
        <v>0</v>
      </c>
      <c r="BO26" s="90">
        <v>0</v>
      </c>
      <c r="BP26" s="90">
        <v>0</v>
      </c>
      <c r="BQ26" s="90">
        <v>0</v>
      </c>
      <c r="BR26" s="90">
        <v>0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</v>
      </c>
      <c r="BZ26" s="90">
        <v>0</v>
      </c>
      <c r="CA26" s="90">
        <v>0</v>
      </c>
      <c r="CB26" s="90">
        <v>0</v>
      </c>
      <c r="CC26" s="90">
        <v>0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</v>
      </c>
      <c r="CJ26" s="90">
        <v>0</v>
      </c>
      <c r="CK26" s="90">
        <v>0</v>
      </c>
      <c r="CL26" s="90">
        <v>0</v>
      </c>
      <c r="CM26" s="90">
        <v>0</v>
      </c>
      <c r="CN26" s="90">
        <v>0</v>
      </c>
      <c r="CO26" s="90">
        <v>0</v>
      </c>
      <c r="CP26" s="90">
        <v>0</v>
      </c>
      <c r="CQ26" s="90">
        <v>0</v>
      </c>
      <c r="CR26" s="90">
        <v>0</v>
      </c>
      <c r="CS26" s="90">
        <v>0</v>
      </c>
      <c r="CT26" s="90">
        <v>0</v>
      </c>
      <c r="CU26" s="90">
        <v>0</v>
      </c>
      <c r="CV26" s="90">
        <v>0</v>
      </c>
      <c r="CW26" s="90">
        <v>0</v>
      </c>
      <c r="CX26" s="90">
        <v>0</v>
      </c>
      <c r="CY26" s="90">
        <v>0</v>
      </c>
      <c r="CZ26" s="90">
        <v>0</v>
      </c>
      <c r="DA26" s="90">
        <v>0</v>
      </c>
      <c r="DB26" s="90">
        <v>0</v>
      </c>
      <c r="DC26" s="90">
        <v>0</v>
      </c>
      <c r="DD26" s="90">
        <v>0</v>
      </c>
      <c r="DE26" s="90">
        <v>0</v>
      </c>
      <c r="DF26" s="90">
        <v>0</v>
      </c>
      <c r="DG26" s="90">
        <v>0</v>
      </c>
      <c r="DH26" s="90">
        <v>0</v>
      </c>
      <c r="DI26" s="90">
        <v>0</v>
      </c>
    </row>
    <row r="27" spans="1:113" ht="19.5" customHeight="1">
      <c r="A27" s="54" t="s">
        <v>100</v>
      </c>
      <c r="B27" s="54" t="s">
        <v>90</v>
      </c>
      <c r="C27" s="54" t="s">
        <v>82</v>
      </c>
      <c r="D27" s="54" t="s">
        <v>296</v>
      </c>
      <c r="E27" s="89">
        <f t="shared" si="0"/>
        <v>2.2</v>
      </c>
      <c r="F27" s="89">
        <v>2.2</v>
      </c>
      <c r="G27" s="89">
        <v>0</v>
      </c>
      <c r="H27" s="89">
        <v>2.2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0</v>
      </c>
      <c r="AF27" s="90">
        <v>0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90">
        <v>0</v>
      </c>
      <c r="BL27" s="90">
        <v>0</v>
      </c>
      <c r="BM27" s="90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</v>
      </c>
      <c r="BZ27" s="90">
        <v>0</v>
      </c>
      <c r="CA27" s="90">
        <v>0</v>
      </c>
      <c r="CB27" s="90">
        <v>0</v>
      </c>
      <c r="CC27" s="90">
        <v>0</v>
      </c>
      <c r="CD27" s="90">
        <v>0</v>
      </c>
      <c r="CE27" s="90">
        <v>0</v>
      </c>
      <c r="CF27" s="90">
        <v>0</v>
      </c>
      <c r="CG27" s="90">
        <v>0</v>
      </c>
      <c r="CH27" s="90">
        <v>0</v>
      </c>
      <c r="CI27" s="90">
        <v>0</v>
      </c>
      <c r="CJ27" s="90">
        <v>0</v>
      </c>
      <c r="CK27" s="90">
        <v>0</v>
      </c>
      <c r="CL27" s="90">
        <v>0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0</v>
      </c>
      <c r="CS27" s="90">
        <v>0</v>
      </c>
      <c r="CT27" s="90">
        <v>0</v>
      </c>
      <c r="CU27" s="90">
        <v>0</v>
      </c>
      <c r="CV27" s="90">
        <v>0</v>
      </c>
      <c r="CW27" s="90">
        <v>0</v>
      </c>
      <c r="CX27" s="90">
        <v>0</v>
      </c>
      <c r="CY27" s="90">
        <v>0</v>
      </c>
      <c r="CZ27" s="90">
        <v>0</v>
      </c>
      <c r="DA27" s="90">
        <v>0</v>
      </c>
      <c r="DB27" s="90">
        <v>0</v>
      </c>
      <c r="DC27" s="90">
        <v>0</v>
      </c>
      <c r="DD27" s="90">
        <v>0</v>
      </c>
      <c r="DE27" s="90">
        <v>0</v>
      </c>
      <c r="DF27" s="90">
        <v>0</v>
      </c>
      <c r="DG27" s="90">
        <v>0</v>
      </c>
      <c r="DH27" s="90">
        <v>0</v>
      </c>
      <c r="DI27" s="9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48"/>
      <c r="B1" s="48"/>
      <c r="C1" s="48"/>
      <c r="D1" s="56"/>
      <c r="E1" s="48"/>
      <c r="F1" s="48"/>
      <c r="G1" s="38" t="s">
        <v>297</v>
      </c>
    </row>
    <row r="2" spans="1:7" ht="25.5" customHeight="1">
      <c r="A2" s="23" t="s">
        <v>298</v>
      </c>
      <c r="B2" s="23"/>
      <c r="C2" s="23"/>
      <c r="D2" s="23"/>
      <c r="E2" s="23"/>
      <c r="F2" s="23"/>
      <c r="G2" s="23"/>
    </row>
    <row r="3" spans="1:7" ht="19.5" customHeight="1">
      <c r="A3" s="24" t="s">
        <v>2</v>
      </c>
      <c r="B3" s="25"/>
      <c r="C3" s="25"/>
      <c r="D3" s="25"/>
      <c r="E3" s="50"/>
      <c r="F3" s="50"/>
      <c r="G3" s="38" t="s">
        <v>3</v>
      </c>
    </row>
    <row r="4" spans="1:7" ht="19.5" customHeight="1">
      <c r="A4" s="65" t="s">
        <v>299</v>
      </c>
      <c r="B4" s="66"/>
      <c r="C4" s="66"/>
      <c r="D4" s="67"/>
      <c r="E4" s="79" t="s">
        <v>109</v>
      </c>
      <c r="F4" s="42"/>
      <c r="G4" s="42"/>
    </row>
    <row r="5" spans="1:7" ht="19.5" customHeight="1">
      <c r="A5" s="26" t="s">
        <v>67</v>
      </c>
      <c r="B5" s="28"/>
      <c r="C5" s="74" t="s">
        <v>68</v>
      </c>
      <c r="D5" s="75" t="s">
        <v>195</v>
      </c>
      <c r="E5" s="42" t="s">
        <v>57</v>
      </c>
      <c r="F5" s="40" t="s">
        <v>300</v>
      </c>
      <c r="G5" s="80" t="s">
        <v>301</v>
      </c>
    </row>
    <row r="6" spans="1:7" ht="33.75" customHeight="1">
      <c r="A6" s="31" t="s">
        <v>77</v>
      </c>
      <c r="B6" s="32" t="s">
        <v>78</v>
      </c>
      <c r="C6" s="76"/>
      <c r="D6" s="77"/>
      <c r="E6" s="44"/>
      <c r="F6" s="45"/>
      <c r="G6" s="63"/>
    </row>
    <row r="7" spans="1:7" ht="19.5" customHeight="1">
      <c r="A7" s="34" t="s">
        <v>36</v>
      </c>
      <c r="B7" s="54" t="s">
        <v>36</v>
      </c>
      <c r="C7" s="78" t="s">
        <v>36</v>
      </c>
      <c r="D7" s="34" t="s">
        <v>57</v>
      </c>
      <c r="E7" s="55">
        <f aca="true" t="shared" si="0" ref="E7:E36">SUM(F7:G7)</f>
        <v>962.63</v>
      </c>
      <c r="F7" s="55">
        <v>866.52</v>
      </c>
      <c r="G7" s="46">
        <v>96.11</v>
      </c>
    </row>
    <row r="8" spans="1:7" ht="19.5" customHeight="1">
      <c r="A8" s="34" t="s">
        <v>36</v>
      </c>
      <c r="B8" s="54" t="s">
        <v>302</v>
      </c>
      <c r="C8" s="78" t="s">
        <v>36</v>
      </c>
      <c r="D8" s="34" t="s">
        <v>186</v>
      </c>
      <c r="E8" s="55">
        <f t="shared" si="0"/>
        <v>838.67</v>
      </c>
      <c r="F8" s="55">
        <v>838.67</v>
      </c>
      <c r="G8" s="46">
        <v>0</v>
      </c>
    </row>
    <row r="9" spans="1:7" ht="19.5" customHeight="1">
      <c r="A9" s="34" t="s">
        <v>302</v>
      </c>
      <c r="B9" s="54" t="s">
        <v>170</v>
      </c>
      <c r="C9" s="78" t="s">
        <v>83</v>
      </c>
      <c r="D9" s="34" t="s">
        <v>303</v>
      </c>
      <c r="E9" s="55">
        <f t="shared" si="0"/>
        <v>338.07</v>
      </c>
      <c r="F9" s="55">
        <v>338.07</v>
      </c>
      <c r="G9" s="46">
        <v>0</v>
      </c>
    </row>
    <row r="10" spans="1:7" ht="19.5" customHeight="1">
      <c r="A10" s="34" t="s">
        <v>302</v>
      </c>
      <c r="B10" s="54" t="s">
        <v>172</v>
      </c>
      <c r="C10" s="78" t="s">
        <v>83</v>
      </c>
      <c r="D10" s="34" t="s">
        <v>304</v>
      </c>
      <c r="E10" s="55">
        <f t="shared" si="0"/>
        <v>8</v>
      </c>
      <c r="F10" s="55">
        <v>8</v>
      </c>
      <c r="G10" s="46">
        <v>0</v>
      </c>
    </row>
    <row r="11" spans="1:7" ht="19.5" customHeight="1">
      <c r="A11" s="34" t="s">
        <v>302</v>
      </c>
      <c r="B11" s="54" t="s">
        <v>305</v>
      </c>
      <c r="C11" s="78" t="s">
        <v>83</v>
      </c>
      <c r="D11" s="34" t="s">
        <v>306</v>
      </c>
      <c r="E11" s="55">
        <f t="shared" si="0"/>
        <v>212.6</v>
      </c>
      <c r="F11" s="55">
        <v>212.6</v>
      </c>
      <c r="G11" s="46">
        <v>0</v>
      </c>
    </row>
    <row r="12" spans="1:7" ht="19.5" customHeight="1">
      <c r="A12" s="34" t="s">
        <v>302</v>
      </c>
      <c r="B12" s="54" t="s">
        <v>307</v>
      </c>
      <c r="C12" s="78" t="s">
        <v>83</v>
      </c>
      <c r="D12" s="34" t="s">
        <v>308</v>
      </c>
      <c r="E12" s="55">
        <f t="shared" si="0"/>
        <v>83</v>
      </c>
      <c r="F12" s="55">
        <v>83</v>
      </c>
      <c r="G12" s="46">
        <v>0</v>
      </c>
    </row>
    <row r="13" spans="1:7" ht="19.5" customHeight="1">
      <c r="A13" s="34" t="s">
        <v>302</v>
      </c>
      <c r="B13" s="54" t="s">
        <v>309</v>
      </c>
      <c r="C13" s="78" t="s">
        <v>83</v>
      </c>
      <c r="D13" s="34" t="s">
        <v>310</v>
      </c>
      <c r="E13" s="55">
        <f t="shared" si="0"/>
        <v>42</v>
      </c>
      <c r="F13" s="55">
        <v>42</v>
      </c>
      <c r="G13" s="46">
        <v>0</v>
      </c>
    </row>
    <row r="14" spans="1:7" ht="19.5" customHeight="1">
      <c r="A14" s="34" t="s">
        <v>302</v>
      </c>
      <c r="B14" s="54" t="s">
        <v>311</v>
      </c>
      <c r="C14" s="78" t="s">
        <v>83</v>
      </c>
      <c r="D14" s="34" t="s">
        <v>312</v>
      </c>
      <c r="E14" s="55">
        <f t="shared" si="0"/>
        <v>63.65</v>
      </c>
      <c r="F14" s="55">
        <v>63.65</v>
      </c>
      <c r="G14" s="46">
        <v>0</v>
      </c>
    </row>
    <row r="15" spans="1:7" ht="19.5" customHeight="1">
      <c r="A15" s="34" t="s">
        <v>302</v>
      </c>
      <c r="B15" s="54" t="s">
        <v>313</v>
      </c>
      <c r="C15" s="78" t="s">
        <v>83</v>
      </c>
      <c r="D15" s="34" t="s">
        <v>314</v>
      </c>
      <c r="E15" s="55">
        <f t="shared" si="0"/>
        <v>4</v>
      </c>
      <c r="F15" s="55">
        <v>4</v>
      </c>
      <c r="G15" s="46">
        <v>0</v>
      </c>
    </row>
    <row r="16" spans="1:7" ht="19.5" customHeight="1">
      <c r="A16" s="34" t="s">
        <v>302</v>
      </c>
      <c r="B16" s="54" t="s">
        <v>315</v>
      </c>
      <c r="C16" s="78" t="s">
        <v>83</v>
      </c>
      <c r="D16" s="34" t="s">
        <v>316</v>
      </c>
      <c r="E16" s="55">
        <f t="shared" si="0"/>
        <v>62</v>
      </c>
      <c r="F16" s="55">
        <v>62</v>
      </c>
      <c r="G16" s="46">
        <v>0</v>
      </c>
    </row>
    <row r="17" spans="1:7" ht="19.5" customHeight="1">
      <c r="A17" s="34" t="s">
        <v>302</v>
      </c>
      <c r="B17" s="54" t="s">
        <v>182</v>
      </c>
      <c r="C17" s="78" t="s">
        <v>83</v>
      </c>
      <c r="D17" s="34" t="s">
        <v>317</v>
      </c>
      <c r="E17" s="55">
        <f t="shared" si="0"/>
        <v>25.35</v>
      </c>
      <c r="F17" s="55">
        <v>25.35</v>
      </c>
      <c r="G17" s="46">
        <v>0</v>
      </c>
    </row>
    <row r="18" spans="1:7" ht="19.5" customHeight="1">
      <c r="A18" s="34" t="s">
        <v>36</v>
      </c>
      <c r="B18" s="54" t="s">
        <v>318</v>
      </c>
      <c r="C18" s="78" t="s">
        <v>36</v>
      </c>
      <c r="D18" s="34" t="s">
        <v>187</v>
      </c>
      <c r="E18" s="55">
        <f t="shared" si="0"/>
        <v>96.11</v>
      </c>
      <c r="F18" s="55">
        <v>0</v>
      </c>
      <c r="G18" s="46">
        <v>96.11</v>
      </c>
    </row>
    <row r="19" spans="1:7" ht="19.5" customHeight="1">
      <c r="A19" s="34" t="s">
        <v>318</v>
      </c>
      <c r="B19" s="54" t="s">
        <v>170</v>
      </c>
      <c r="C19" s="78" t="s">
        <v>83</v>
      </c>
      <c r="D19" s="34" t="s">
        <v>319</v>
      </c>
      <c r="E19" s="55">
        <f t="shared" si="0"/>
        <v>7.5</v>
      </c>
      <c r="F19" s="55">
        <v>0</v>
      </c>
      <c r="G19" s="46">
        <v>7.5</v>
      </c>
    </row>
    <row r="20" spans="1:7" ht="19.5" customHeight="1">
      <c r="A20" s="34" t="s">
        <v>318</v>
      </c>
      <c r="B20" s="54" t="s">
        <v>320</v>
      </c>
      <c r="C20" s="78" t="s">
        <v>83</v>
      </c>
      <c r="D20" s="34" t="s">
        <v>321</v>
      </c>
      <c r="E20" s="55">
        <f t="shared" si="0"/>
        <v>5</v>
      </c>
      <c r="F20" s="55">
        <v>0</v>
      </c>
      <c r="G20" s="46">
        <v>5</v>
      </c>
    </row>
    <row r="21" spans="1:7" ht="19.5" customHeight="1">
      <c r="A21" s="34" t="s">
        <v>318</v>
      </c>
      <c r="B21" s="54" t="s">
        <v>180</v>
      </c>
      <c r="C21" s="78" t="s">
        <v>83</v>
      </c>
      <c r="D21" s="34" t="s">
        <v>322</v>
      </c>
      <c r="E21" s="55">
        <f t="shared" si="0"/>
        <v>2</v>
      </c>
      <c r="F21" s="55">
        <v>0</v>
      </c>
      <c r="G21" s="46">
        <v>2</v>
      </c>
    </row>
    <row r="22" spans="1:7" ht="19.5" customHeight="1">
      <c r="A22" s="34" t="s">
        <v>318</v>
      </c>
      <c r="B22" s="54" t="s">
        <v>323</v>
      </c>
      <c r="C22" s="78" t="s">
        <v>83</v>
      </c>
      <c r="D22" s="34" t="s">
        <v>324</v>
      </c>
      <c r="E22" s="55">
        <f t="shared" si="0"/>
        <v>2</v>
      </c>
      <c r="F22" s="55">
        <v>0</v>
      </c>
      <c r="G22" s="46">
        <v>2</v>
      </c>
    </row>
    <row r="23" spans="1:7" ht="19.5" customHeight="1">
      <c r="A23" s="34" t="s">
        <v>318</v>
      </c>
      <c r="B23" s="54" t="s">
        <v>305</v>
      </c>
      <c r="C23" s="78" t="s">
        <v>83</v>
      </c>
      <c r="D23" s="34" t="s">
        <v>325</v>
      </c>
      <c r="E23" s="55">
        <f t="shared" si="0"/>
        <v>1</v>
      </c>
      <c r="F23" s="55">
        <v>0</v>
      </c>
      <c r="G23" s="46">
        <v>1</v>
      </c>
    </row>
    <row r="24" spans="1:7" ht="19.5" customHeight="1">
      <c r="A24" s="34" t="s">
        <v>318</v>
      </c>
      <c r="B24" s="54" t="s">
        <v>326</v>
      </c>
      <c r="C24" s="78" t="s">
        <v>83</v>
      </c>
      <c r="D24" s="34" t="s">
        <v>327</v>
      </c>
      <c r="E24" s="55">
        <f t="shared" si="0"/>
        <v>28</v>
      </c>
      <c r="F24" s="55">
        <v>0</v>
      </c>
      <c r="G24" s="46">
        <v>28</v>
      </c>
    </row>
    <row r="25" spans="1:7" ht="19.5" customHeight="1">
      <c r="A25" s="34" t="s">
        <v>318</v>
      </c>
      <c r="B25" s="54" t="s">
        <v>328</v>
      </c>
      <c r="C25" s="78" t="s">
        <v>83</v>
      </c>
      <c r="D25" s="34" t="s">
        <v>329</v>
      </c>
      <c r="E25" s="55">
        <f t="shared" si="0"/>
        <v>1.5</v>
      </c>
      <c r="F25" s="55">
        <v>0</v>
      </c>
      <c r="G25" s="46">
        <v>1.5</v>
      </c>
    </row>
    <row r="26" spans="1:7" ht="19.5" customHeight="1">
      <c r="A26" s="34" t="s">
        <v>318</v>
      </c>
      <c r="B26" s="54" t="s">
        <v>330</v>
      </c>
      <c r="C26" s="78" t="s">
        <v>83</v>
      </c>
      <c r="D26" s="34" t="s">
        <v>331</v>
      </c>
      <c r="E26" s="55">
        <f t="shared" si="0"/>
        <v>0.3</v>
      </c>
      <c r="F26" s="55">
        <v>0</v>
      </c>
      <c r="G26" s="46">
        <v>0.3</v>
      </c>
    </row>
    <row r="27" spans="1:7" ht="19.5" customHeight="1">
      <c r="A27" s="34" t="s">
        <v>318</v>
      </c>
      <c r="B27" s="54" t="s">
        <v>332</v>
      </c>
      <c r="C27" s="78" t="s">
        <v>83</v>
      </c>
      <c r="D27" s="34" t="s">
        <v>333</v>
      </c>
      <c r="E27" s="55">
        <f t="shared" si="0"/>
        <v>10</v>
      </c>
      <c r="F27" s="55">
        <v>0</v>
      </c>
      <c r="G27" s="46">
        <v>10</v>
      </c>
    </row>
    <row r="28" spans="1:7" ht="19.5" customHeight="1">
      <c r="A28" s="34" t="s">
        <v>318</v>
      </c>
      <c r="B28" s="54" t="s">
        <v>334</v>
      </c>
      <c r="C28" s="78" t="s">
        <v>83</v>
      </c>
      <c r="D28" s="34" t="s">
        <v>335</v>
      </c>
      <c r="E28" s="55">
        <f t="shared" si="0"/>
        <v>9</v>
      </c>
      <c r="F28" s="55">
        <v>0</v>
      </c>
      <c r="G28" s="46">
        <v>9</v>
      </c>
    </row>
    <row r="29" spans="1:7" ht="19.5" customHeight="1">
      <c r="A29" s="34" t="s">
        <v>318</v>
      </c>
      <c r="B29" s="54" t="s">
        <v>336</v>
      </c>
      <c r="C29" s="78" t="s">
        <v>83</v>
      </c>
      <c r="D29" s="34" t="s">
        <v>337</v>
      </c>
      <c r="E29" s="55">
        <f t="shared" si="0"/>
        <v>9</v>
      </c>
      <c r="F29" s="55">
        <v>0</v>
      </c>
      <c r="G29" s="46">
        <v>9</v>
      </c>
    </row>
    <row r="30" spans="1:7" ht="19.5" customHeight="1">
      <c r="A30" s="34" t="s">
        <v>318</v>
      </c>
      <c r="B30" s="54" t="s">
        <v>338</v>
      </c>
      <c r="C30" s="78" t="s">
        <v>83</v>
      </c>
      <c r="D30" s="34" t="s">
        <v>339</v>
      </c>
      <c r="E30" s="55">
        <f t="shared" si="0"/>
        <v>2</v>
      </c>
      <c r="F30" s="55">
        <v>0</v>
      </c>
      <c r="G30" s="46">
        <v>2</v>
      </c>
    </row>
    <row r="31" spans="1:7" ht="19.5" customHeight="1">
      <c r="A31" s="34" t="s">
        <v>318</v>
      </c>
      <c r="B31" s="54" t="s">
        <v>340</v>
      </c>
      <c r="C31" s="78" t="s">
        <v>83</v>
      </c>
      <c r="D31" s="34" t="s">
        <v>341</v>
      </c>
      <c r="E31" s="55">
        <f t="shared" si="0"/>
        <v>0.9</v>
      </c>
      <c r="F31" s="55">
        <v>0</v>
      </c>
      <c r="G31" s="46">
        <v>0.9</v>
      </c>
    </row>
    <row r="32" spans="1:7" ht="19.5" customHeight="1">
      <c r="A32" s="34" t="s">
        <v>318</v>
      </c>
      <c r="B32" s="54" t="s">
        <v>182</v>
      </c>
      <c r="C32" s="78" t="s">
        <v>83</v>
      </c>
      <c r="D32" s="34" t="s">
        <v>342</v>
      </c>
      <c r="E32" s="55">
        <f t="shared" si="0"/>
        <v>17.91</v>
      </c>
      <c r="F32" s="55">
        <v>0</v>
      </c>
      <c r="G32" s="46">
        <v>17.91</v>
      </c>
    </row>
    <row r="33" spans="1:7" ht="19.5" customHeight="1">
      <c r="A33" s="34" t="s">
        <v>36</v>
      </c>
      <c r="B33" s="54" t="s">
        <v>343</v>
      </c>
      <c r="C33" s="78" t="s">
        <v>36</v>
      </c>
      <c r="D33" s="34" t="s">
        <v>178</v>
      </c>
      <c r="E33" s="55">
        <f t="shared" si="0"/>
        <v>27.85</v>
      </c>
      <c r="F33" s="55">
        <v>27.85</v>
      </c>
      <c r="G33" s="46">
        <v>0</v>
      </c>
    </row>
    <row r="34" spans="1:7" ht="19.5" customHeight="1">
      <c r="A34" s="34" t="s">
        <v>343</v>
      </c>
      <c r="B34" s="54" t="s">
        <v>170</v>
      </c>
      <c r="C34" s="78" t="s">
        <v>83</v>
      </c>
      <c r="D34" s="34" t="s">
        <v>344</v>
      </c>
      <c r="E34" s="55">
        <f t="shared" si="0"/>
        <v>27.2</v>
      </c>
      <c r="F34" s="55">
        <v>27.2</v>
      </c>
      <c r="G34" s="46">
        <v>0</v>
      </c>
    </row>
    <row r="35" spans="1:7" ht="19.5" customHeight="1">
      <c r="A35" s="34" t="s">
        <v>343</v>
      </c>
      <c r="B35" s="54" t="s">
        <v>309</v>
      </c>
      <c r="C35" s="78" t="s">
        <v>83</v>
      </c>
      <c r="D35" s="34" t="s">
        <v>345</v>
      </c>
      <c r="E35" s="55">
        <f t="shared" si="0"/>
        <v>0.06</v>
      </c>
      <c r="F35" s="55">
        <v>0.06</v>
      </c>
      <c r="G35" s="46">
        <v>0</v>
      </c>
    </row>
    <row r="36" spans="1:7" ht="19.5" customHeight="1">
      <c r="A36" s="34" t="s">
        <v>343</v>
      </c>
      <c r="B36" s="54" t="s">
        <v>182</v>
      </c>
      <c r="C36" s="78" t="s">
        <v>83</v>
      </c>
      <c r="D36" s="34" t="s">
        <v>346</v>
      </c>
      <c r="E36" s="55">
        <f t="shared" si="0"/>
        <v>0.59</v>
      </c>
      <c r="F36" s="55">
        <v>0.59</v>
      </c>
      <c r="G36" s="4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1"/>
      <c r="B1" s="22"/>
      <c r="C1" s="22"/>
      <c r="D1" s="22"/>
      <c r="E1" s="22"/>
      <c r="F1" s="36" t="s">
        <v>347</v>
      </c>
    </row>
    <row r="2" spans="1:6" ht="19.5" customHeight="1">
      <c r="A2" s="23" t="s">
        <v>348</v>
      </c>
      <c r="B2" s="23"/>
      <c r="C2" s="23"/>
      <c r="D2" s="23"/>
      <c r="E2" s="23"/>
      <c r="F2" s="23"/>
    </row>
    <row r="3" spans="1:6" ht="19.5" customHeight="1">
      <c r="A3" s="24" t="s">
        <v>2</v>
      </c>
      <c r="B3" s="25"/>
      <c r="C3" s="25"/>
      <c r="D3" s="69"/>
      <c r="E3" s="69"/>
      <c r="F3" s="38" t="s">
        <v>3</v>
      </c>
    </row>
    <row r="4" spans="1:6" ht="19.5" customHeight="1">
      <c r="A4" s="26" t="s">
        <v>67</v>
      </c>
      <c r="B4" s="27"/>
      <c r="C4" s="28"/>
      <c r="D4" s="70" t="s">
        <v>68</v>
      </c>
      <c r="E4" s="51" t="s">
        <v>349</v>
      </c>
      <c r="F4" s="40" t="s">
        <v>70</v>
      </c>
    </row>
    <row r="5" spans="1:6" ht="19.5" customHeight="1">
      <c r="A5" s="30" t="s">
        <v>77</v>
      </c>
      <c r="B5" s="31" t="s">
        <v>78</v>
      </c>
      <c r="C5" s="32" t="s">
        <v>79</v>
      </c>
      <c r="D5" s="71"/>
      <c r="E5" s="51"/>
      <c r="F5" s="40"/>
    </row>
    <row r="6" spans="1:6" ht="19.5" customHeight="1">
      <c r="A6" s="54" t="s">
        <v>36</v>
      </c>
      <c r="B6" s="54" t="s">
        <v>36</v>
      </c>
      <c r="C6" s="54" t="s">
        <v>36</v>
      </c>
      <c r="D6" s="72" t="s">
        <v>36</v>
      </c>
      <c r="E6" s="72" t="s">
        <v>57</v>
      </c>
      <c r="F6" s="73">
        <v>378.13</v>
      </c>
    </row>
    <row r="7" spans="1:6" ht="19.5" customHeight="1">
      <c r="A7" s="54" t="s">
        <v>36</v>
      </c>
      <c r="B7" s="54" t="s">
        <v>36</v>
      </c>
      <c r="C7" s="54" t="s">
        <v>36</v>
      </c>
      <c r="D7" s="72" t="s">
        <v>36</v>
      </c>
      <c r="E7" s="72" t="s">
        <v>87</v>
      </c>
      <c r="F7" s="73">
        <v>378.13</v>
      </c>
    </row>
    <row r="8" spans="1:6" ht="19.5" customHeight="1">
      <c r="A8" s="54" t="s">
        <v>85</v>
      </c>
      <c r="B8" s="54" t="s">
        <v>82</v>
      </c>
      <c r="C8" s="54" t="s">
        <v>86</v>
      </c>
      <c r="D8" s="72" t="s">
        <v>83</v>
      </c>
      <c r="E8" s="72" t="s">
        <v>350</v>
      </c>
      <c r="F8" s="73">
        <v>18</v>
      </c>
    </row>
    <row r="9" spans="1:6" ht="19.5" customHeight="1">
      <c r="A9" s="54" t="s">
        <v>85</v>
      </c>
      <c r="B9" s="54" t="s">
        <v>82</v>
      </c>
      <c r="C9" s="54" t="s">
        <v>86</v>
      </c>
      <c r="D9" s="72" t="s">
        <v>83</v>
      </c>
      <c r="E9" s="72" t="s">
        <v>351</v>
      </c>
      <c r="F9" s="73">
        <v>27.5</v>
      </c>
    </row>
    <row r="10" spans="1:6" ht="19.5" customHeight="1">
      <c r="A10" s="54" t="s">
        <v>85</v>
      </c>
      <c r="B10" s="54" t="s">
        <v>82</v>
      </c>
      <c r="C10" s="54" t="s">
        <v>86</v>
      </c>
      <c r="D10" s="72" t="s">
        <v>83</v>
      </c>
      <c r="E10" s="72" t="s">
        <v>352</v>
      </c>
      <c r="F10" s="73">
        <v>31.6</v>
      </c>
    </row>
    <row r="11" spans="1:6" ht="19.5" customHeight="1">
      <c r="A11" s="54" t="s">
        <v>85</v>
      </c>
      <c r="B11" s="54" t="s">
        <v>82</v>
      </c>
      <c r="C11" s="54" t="s">
        <v>86</v>
      </c>
      <c r="D11" s="72" t="s">
        <v>83</v>
      </c>
      <c r="E11" s="72" t="s">
        <v>353</v>
      </c>
      <c r="F11" s="73">
        <v>165</v>
      </c>
    </row>
    <row r="12" spans="1:6" ht="19.5" customHeight="1">
      <c r="A12" s="54" t="s">
        <v>85</v>
      </c>
      <c r="B12" s="54" t="s">
        <v>82</v>
      </c>
      <c r="C12" s="54" t="s">
        <v>86</v>
      </c>
      <c r="D12" s="72" t="s">
        <v>83</v>
      </c>
      <c r="E12" s="72" t="s">
        <v>354</v>
      </c>
      <c r="F12" s="73">
        <v>39</v>
      </c>
    </row>
    <row r="13" spans="1:6" ht="19.5" customHeight="1">
      <c r="A13" s="54" t="s">
        <v>85</v>
      </c>
      <c r="B13" s="54" t="s">
        <v>82</v>
      </c>
      <c r="C13" s="54" t="s">
        <v>86</v>
      </c>
      <c r="D13" s="72" t="s">
        <v>83</v>
      </c>
      <c r="E13" s="72" t="s">
        <v>355</v>
      </c>
      <c r="F13" s="73">
        <v>12.03</v>
      </c>
    </row>
    <row r="14" spans="1:6" ht="19.5" customHeight="1">
      <c r="A14" s="54" t="s">
        <v>85</v>
      </c>
      <c r="B14" s="54" t="s">
        <v>82</v>
      </c>
      <c r="C14" s="54" t="s">
        <v>86</v>
      </c>
      <c r="D14" s="72" t="s">
        <v>83</v>
      </c>
      <c r="E14" s="72" t="s">
        <v>356</v>
      </c>
      <c r="F14" s="73">
        <v>85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48"/>
      <c r="B1" s="48"/>
      <c r="C1" s="48"/>
      <c r="D1" s="48"/>
      <c r="E1" s="56"/>
      <c r="F1" s="48"/>
      <c r="G1" s="48"/>
      <c r="H1" s="38" t="s">
        <v>357</v>
      </c>
    </row>
    <row r="2" spans="1:8" ht="25.5" customHeight="1">
      <c r="A2" s="23" t="s">
        <v>358</v>
      </c>
      <c r="B2" s="23"/>
      <c r="C2" s="23"/>
      <c r="D2" s="23"/>
      <c r="E2" s="23"/>
      <c r="F2" s="23"/>
      <c r="G2" s="23"/>
      <c r="H2" s="23"/>
    </row>
    <row r="3" spans="1:8" ht="19.5" customHeight="1">
      <c r="A3" s="49" t="s">
        <v>2</v>
      </c>
      <c r="B3" s="50"/>
      <c r="C3" s="50"/>
      <c r="D3" s="50"/>
      <c r="E3" s="50"/>
      <c r="F3" s="50"/>
      <c r="G3" s="50"/>
      <c r="H3" s="38" t="s">
        <v>3</v>
      </c>
    </row>
    <row r="4" spans="1:8" ht="19.5" customHeight="1">
      <c r="A4" s="51" t="s">
        <v>359</v>
      </c>
      <c r="B4" s="51" t="s">
        <v>360</v>
      </c>
      <c r="C4" s="40" t="s">
        <v>361</v>
      </c>
      <c r="D4" s="40"/>
      <c r="E4" s="45"/>
      <c r="F4" s="45"/>
      <c r="G4" s="45"/>
      <c r="H4" s="40"/>
    </row>
    <row r="5" spans="1:8" ht="19.5" customHeight="1">
      <c r="A5" s="51"/>
      <c r="B5" s="51"/>
      <c r="C5" s="52" t="s">
        <v>57</v>
      </c>
      <c r="D5" s="41" t="s">
        <v>218</v>
      </c>
      <c r="E5" s="65" t="s">
        <v>362</v>
      </c>
      <c r="F5" s="66"/>
      <c r="G5" s="67"/>
      <c r="H5" s="68" t="s">
        <v>223</v>
      </c>
    </row>
    <row r="6" spans="1:8" ht="33.75" customHeight="1">
      <c r="A6" s="43"/>
      <c r="B6" s="43"/>
      <c r="C6" s="53"/>
      <c r="D6" s="44"/>
      <c r="E6" s="60" t="s">
        <v>72</v>
      </c>
      <c r="F6" s="61" t="s">
        <v>363</v>
      </c>
      <c r="G6" s="62" t="s">
        <v>364</v>
      </c>
      <c r="H6" s="63"/>
    </row>
    <row r="7" spans="1:8" ht="19.5" customHeight="1">
      <c r="A7" s="34" t="s">
        <v>83</v>
      </c>
      <c r="B7" s="54" t="s">
        <v>2</v>
      </c>
      <c r="C7" s="47">
        <f>SUM(D7,F7:H7)</f>
        <v>9.3</v>
      </c>
      <c r="D7" s="55">
        <v>0</v>
      </c>
      <c r="E7" s="55">
        <f>SUM(F7:G7)</f>
        <v>9</v>
      </c>
      <c r="F7" s="55">
        <v>0</v>
      </c>
      <c r="G7" s="46">
        <v>9</v>
      </c>
      <c r="H7" s="64">
        <v>0.3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2021-03-19T15:04:06Z</dcterms:created>
  <dcterms:modified xsi:type="dcterms:W3CDTF">2022-07-27T15:43:39Z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48525577A6734C8787D9F2133FBF647D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