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tabRatio="763" activeTab="11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<sst xmlns="http://schemas.openxmlformats.org/spreadsheetml/2006/main" count="1209" uniqueCount="523">
  <si>
    <t>表1</t>
  </si>
  <si>
    <t>单位收支总表</t>
  </si>
  <si>
    <t>四川省陆上运动学校（四川省射击射箭运动项目中心）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</si>
  <si>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</si>
  <si>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</si>
  <si>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</si>
  <si>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</si>
  <si>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</si>
  <si>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</si>
  <si>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</si>
  <si>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</si>
  <si>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</si>
  <si>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</si>
  <si>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</si>
  <si>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</si>
  <si>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</si>
  <si>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</si>
  <si>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</si>
  <si>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</si>
  <si>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</si>
  <si>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</si>
  <si>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</si>
  <si>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</si>
  <si>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</si>
  <si>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</si>
  <si>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</si>
  <si>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</si>
  <si>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</si>
  <si>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</si>
  <si>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</si>
  <si>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</si>
  <si>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</si>
  <si>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</si>
  <si>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</si>
  <si>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</si>
  <si>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</si>
  <si>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</si>
  <si>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</si>
  <si>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</si>
  <si>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</si>
  <si>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</si>
  <si>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</si>
  <si>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</si>
  <si>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</si>
  <si>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</si>
  <si>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</si>
  <si>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</si>
  <si>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</si>
  <si>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</si>
  <si>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</si>
  <si>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</si>
  <si>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</si>
  <si>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</si>
  <si>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</si>
  <si>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</si>
  <si>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</si>
  <si>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</si>
  <si>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</si>
  <si>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</si>
  <si>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</si>
  <si>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</si>
  <si>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</si>
  <si>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</si>
  <si>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</si>
  <si>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</si>
  <si>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</si>
  <si>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</si>
  <si>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</si>
  <si>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</si>
  <si>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</si>
  <si>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</si>
  <si>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</si>
  <si>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</si>
  <si>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</si>
  <si>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</si>
  <si>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</si>
  <si>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</si>
  <si>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</si>
  <si>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</si>
  <si>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</si>
  <si>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</si>
  <si>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</si>
  <si>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</si>
  <si>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330902</t>
  </si>
  <si>
    <t>培训支出</t>
  </si>
  <si>
    <t>207</t>
  </si>
  <si>
    <t>04</t>
  </si>
  <si>
    <t>运动项目管理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</si>
  <si>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</si>
  <si>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</si>
  <si>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</si>
  <si>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</si>
  <si>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</si>
  <si>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</si>
  <si>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</si>
  <si>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99</t>
  </si>
  <si>
    <t>其他社会保障和就业支出</t>
  </si>
  <si>
    <t>210</t>
  </si>
  <si>
    <t>11</t>
  </si>
  <si>
    <t>事业单位医疗</t>
  </si>
  <si>
    <t>其他行政事业单位医疗支出</t>
  </si>
  <si>
    <t>221</t>
  </si>
  <si>
    <t>01</t>
  </si>
  <si>
    <t>住房公积金</t>
  </si>
  <si>
    <t>购房补贴</t>
  </si>
  <si>
    <t>229</t>
  </si>
  <si>
    <t>60</t>
  </si>
  <si>
    <t>用于体育事业的彩票公益金支出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</si>
  <si>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</si>
  <si>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</si>
  <si>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</si>
  <si>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</si>
  <si>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</si>
  <si>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</si>
  <si>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</si>
  <si>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</si>
  <si>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</si>
  <si>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</si>
  <si>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</si>
  <si>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</si>
  <si>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</si>
  <si>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</si>
  <si>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</si>
  <si>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</si>
  <si>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</si>
  <si>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</si>
  <si>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</si>
  <si>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</si>
  <si>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</si>
  <si>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</si>
  <si>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</si>
  <si>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</si>
  <si>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</si>
  <si>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</si>
  <si>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</si>
  <si>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</si>
  <si>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</si>
  <si>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</si>
  <si>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</si>
  <si>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</si>
  <si>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</si>
  <si>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</si>
  <si>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</si>
  <si>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</si>
  <si>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</si>
  <si>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</si>
  <si>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</si>
  <si>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</si>
  <si>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</si>
  <si>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</si>
  <si>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</si>
  <si>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</si>
  <si>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</si>
  <si>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</si>
  <si>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</si>
  <si>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</si>
  <si>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</si>
  <si>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</si>
  <si>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</si>
  <si>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</si>
  <si>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</si>
  <si>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</si>
  <si>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</si>
  <si>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</si>
  <si>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</si>
  <si>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</si>
  <si>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</si>
  <si>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</si>
  <si>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</si>
  <si>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</si>
  <si>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</si>
  <si>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</si>
  <si>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</si>
  <si>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</si>
  <si>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</si>
  <si>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</si>
  <si>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</si>
  <si>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</si>
  <si>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</si>
  <si>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</si>
  <si>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</si>
  <si>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 xml:space="preserve">  05</t>
  </si>
  <si>
    <t xml:space="preserve">  离退休费</t>
  </si>
  <si>
    <t xml:space="preserve">  99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</si>
  <si>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</si>
  <si>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</si>
  <si>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</si>
  <si>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</si>
  <si>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</si>
  <si>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</si>
  <si>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</si>
  <si>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</si>
  <si>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</si>
  <si>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</si>
  <si>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</si>
  <si>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</si>
  <si>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</si>
  <si>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</si>
  <si>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</si>
  <si>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</si>
  <si>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</si>
  <si>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</si>
  <si>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</si>
  <si>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</si>
  <si>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</si>
  <si>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</si>
  <si>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</si>
  <si>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</si>
  <si>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</si>
  <si>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</si>
  <si>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</si>
  <si>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</si>
  <si>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</si>
  <si>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</si>
  <si>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</si>
  <si>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</si>
  <si>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</si>
  <si>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</si>
  <si>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</si>
  <si>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</si>
  <si>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</si>
  <si>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</si>
  <si>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</si>
  <si>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</si>
  <si>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</si>
  <si>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</si>
  <si>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</si>
  <si>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</si>
  <si>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</si>
  <si>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</si>
  <si>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</si>
  <si>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</si>
  <si>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</si>
  <si>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</si>
  <si>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</si>
  <si>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</si>
  <si>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</si>
  <si>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</si>
  <si>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</si>
  <si>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</si>
  <si>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</si>
  <si>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</si>
  <si>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</si>
  <si>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</si>
  <si>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</si>
  <si>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</si>
  <si>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</si>
  <si>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</si>
  <si>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</si>
  <si>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</si>
  <si>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</si>
  <si>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</si>
  <si>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</si>
  <si>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</si>
  <si>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</si>
  <si>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</si>
  <si>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</si>
  <si>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</si>
  <si>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</si>
  <si>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</si>
  <si>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</si>
  <si>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</si>
  <si>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</si>
  <si>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</si>
  <si>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</si>
  <si>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</si>
  <si>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</si>
  <si>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</si>
  <si>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</si>
  <si>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</si>
  <si>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</si>
  <si>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</si>
  <si>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</si>
  <si>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</si>
  <si>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</si>
  <si>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</si>
  <si>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</si>
  <si>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</si>
  <si>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</si>
  <si>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</si>
  <si>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</si>
  <si>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文化旅游体育与传媒支出</t>
  </si>
  <si>
    <t xml:space="preserve">  体育</t>
  </si>
  <si>
    <t xml:space="preserve">    运动项目管理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</si>
  <si>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</si>
  <si>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</si>
  <si>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</si>
  <si>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</si>
  <si>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</si>
  <si>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</si>
  <si>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</si>
  <si>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</si>
  <si>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</si>
  <si>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</si>
  <si>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 xml:space="preserve">    其他行政事业单位医疗支出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</si>
  <si>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</si>
  <si>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</si>
  <si>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</si>
  <si>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</si>
  <si>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</si>
  <si>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</si>
  <si>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</si>
  <si>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</si>
  <si>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</si>
  <si>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</si>
  <si>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</si>
  <si>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</si>
  <si>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</si>
  <si>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</si>
  <si>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</si>
  <si>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</si>
  <si>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</si>
  <si>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</si>
  <si>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</si>
  <si>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</si>
  <si>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</si>
  <si>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</si>
  <si>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</si>
  <si>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</si>
  <si>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其他工资福利支出</t>
  </si>
  <si>
    <t>302</t>
  </si>
  <si>
    <t xml:space="preserve">  办公费</t>
  </si>
  <si>
    <t xml:space="preserve">  03</t>
  </si>
  <si>
    <t xml:space="preserve">  咨询费</t>
  </si>
  <si>
    <t xml:space="preserve">  邮电费</t>
  </si>
  <si>
    <t xml:space="preserve">  物业管理费</t>
  </si>
  <si>
    <t xml:space="preserve">  11</t>
  </si>
  <si>
    <t xml:space="preserve">  差旅费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</si>
  <si>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</si>
  <si>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</si>
  <si>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</si>
  <si>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</si>
  <si>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</si>
  <si>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</si>
  <si>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</si>
  <si>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</si>
  <si>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</si>
  <si>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</si>
  <si>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其他商品和服务支出</t>
  </si>
  <si>
    <t>303</t>
  </si>
  <si>
    <t xml:space="preserve">  离休费</t>
  </si>
  <si>
    <t xml:space="preserve">  生活补助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</si>
  <si>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</si>
  <si>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</si>
  <si>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</si>
  <si>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</si>
  <si>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</si>
  <si>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青少年体育经费</t>
  </si>
  <si>
    <t xml:space="preserve">  设备购置经费</t>
  </si>
  <si>
    <t xml:space="preserve">  退役运动员安置及伤残补助经费</t>
  </si>
  <si>
    <t xml:space="preserve">  训练基地和场馆运行经费</t>
  </si>
  <si>
    <t xml:space="preserve">  运动会备战比赛经费</t>
  </si>
  <si>
    <t xml:space="preserve">  运动员教练员成绩奖励经费</t>
  </si>
  <si>
    <t xml:space="preserve">  运动员教练员伙食费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</si>
  <si>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</si>
  <si>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</si>
  <si>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</si>
  <si>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</si>
  <si>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</si>
  <si>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</si>
  <si>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</si>
  <si>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</si>
  <si>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</si>
  <si>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</si>
  <si>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</si>
  <si>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</si>
  <si>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</si>
  <si>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</si>
  <si>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注：此表无数据。</t>
  </si>
  <si>
    <t>表5</t>
  </si>
  <si>
    <t>国有资本经营预算支出预算表</t>
  </si>
  <si>
    <t>本年国有资本经营预算支出</t>
  </si>
  <si>
    <t>2021年省级部门预算项目绩效目标（部门预算）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</si>
  <si>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</si>
  <si>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</si>
  <si>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</si>
  <si>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</si>
  <si>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</si>
  <si>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</si>
  <si>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</si>
  <si>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</si>
  <si>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</si>
  <si>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</si>
  <si>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</si>
  <si>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</si>
  <si>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330902-四川省陆上运动学校（四川省射击射箭运动项目中心）</t>
  </si>
  <si>
    <t>保障运动员教练员伙食营养、食品安全及防止兴奋剂误服的需求。</t>
  </si>
  <si>
    <t>专业运动员人数</t>
  </si>
  <si>
    <t>≥79人</t>
  </si>
  <si>
    <t>保障参赛获奖奖牌数</t>
  </si>
  <si>
    <t>≥60枚</t>
  </si>
  <si>
    <t>教练员的满意度</t>
  </si>
  <si>
    <t>≥95%</t>
  </si>
  <si>
    <t>教练员人数</t>
  </si>
  <si>
    <t>≥17人</t>
  </si>
  <si>
    <t>对竞技体育的持续影响</t>
  </si>
  <si>
    <t>≥3年</t>
  </si>
  <si>
    <t>运动员的满意度</t>
  </si>
  <si>
    <t>集训运动员人数</t>
  </si>
  <si>
    <t>≥170人</t>
  </si>
  <si>
    <t>参赛人数</t>
  </si>
  <si>
    <t>≥500人</t>
  </si>
  <si>
    <t>承办比赛场次</t>
  </si>
  <si>
    <t>≥8场</t>
  </si>
  <si>
    <t>食品、营养安全保障合格情况</t>
  </si>
  <si>
    <t>合格</t>
  </si>
  <si>
    <t>项目完成时间</t>
  </si>
  <si>
    <t>2021年12月31日前</t>
  </si>
  <si>
    <t xml:space="preserve">完成射击射箭项目预定训练计划，达到预定训练目标和训练成绩，提高科学训练水平，增强项目的社会认知度，促进射击射箭项目的全面协调发展。               
</t>
  </si>
  <si>
    <t>训练项目</t>
  </si>
  <si>
    <t>4个</t>
  </si>
  <si>
    <t>比赛获得奖牌数</t>
  </si>
  <si>
    <t>项目资金使用部门的满意度</t>
  </si>
  <si>
    <t>备战运动会人数</t>
  </si>
  <si>
    <t>≥248人</t>
  </si>
  <si>
    <t>对射击射箭项目的持续性影响</t>
  </si>
  <si>
    <t>租用耕地面积</t>
  </si>
  <si>
    <t>≥50亩</t>
  </si>
  <si>
    <t>租用林地面积</t>
  </si>
  <si>
    <t>≥37亩</t>
  </si>
  <si>
    <t>保障训练项目完成合格情况</t>
  </si>
  <si>
    <t>完成射击射箭项目预定训练比赛计划，达到预定训练比赛目标和成绩，保障训练场馆的正常运行及后勤服务工作。</t>
  </si>
  <si>
    <t>保障体育训练场馆数量</t>
  </si>
  <si>
    <t>6个</t>
  </si>
  <si>
    <t>保障比赛获得奖牌数量</t>
  </si>
  <si>
    <t>场馆工作人员的满意度</t>
  </si>
  <si>
    <t>电费度数</t>
  </si>
  <si>
    <t>≥98万度</t>
  </si>
  <si>
    <t>保障比赛获得奖牌数量增长率</t>
  </si>
  <si>
    <t>≥5%</t>
  </si>
  <si>
    <t>天然气费数量</t>
  </si>
  <si>
    <t>≥9万立方米</t>
  </si>
  <si>
    <t>水费吨数</t>
  </si>
  <si>
    <t>≥8万吨</t>
  </si>
  <si>
    <t>场馆维修材料</t>
  </si>
  <si>
    <t>≥10批</t>
  </si>
  <si>
    <t>保障场馆正常运行情况</t>
  </si>
  <si>
    <t>正常</t>
  </si>
  <si>
    <t xml:space="preserve">  运动队器材装备购置经费</t>
  </si>
  <si>
    <t>完成预定训练目标和训练成绩，通过购买符合国际 标准的训练器材，满足射击射箭项目的需求。</t>
  </si>
  <si>
    <t>购运动枪支数量</t>
  </si>
  <si>
    <t>≥30支</t>
  </si>
  <si>
    <t>保障获得奖牌数量</t>
  </si>
  <si>
    <t>器材使用部门的满意度</t>
  </si>
  <si>
    <t>购运动子弹数量</t>
  </si>
  <si>
    <t>≥284万发</t>
  </si>
  <si>
    <t>对射击射箭运动项目的持续影响</t>
  </si>
  <si>
    <t>射箭专用器材</t>
  </si>
  <si>
    <t>≥1批</t>
  </si>
  <si>
    <t>激光电子靶耗材</t>
  </si>
  <si>
    <t>射击辅助器材</t>
  </si>
  <si>
    <t>≥8批</t>
  </si>
  <si>
    <t>射箭辅助器材</t>
  </si>
  <si>
    <t>≥4批</t>
  </si>
  <si>
    <t>飞碟碟靶</t>
  </si>
  <si>
    <t>枪弹管理系统</t>
  </si>
  <si>
    <t>专项身体训练器材</t>
  </si>
  <si>
    <t>飞碟靶场设备维修耗材</t>
  </si>
  <si>
    <t>设备购置质量情况</t>
  </si>
  <si>
    <t>器材购置计划完成时间</t>
  </si>
  <si>
    <t xml:space="preserve">  训练基地和场馆维修改造经费</t>
  </si>
  <si>
    <t>为保障运动队训练正常运转需要，对训练场馆维修改造，满足项目需要，促进射击射箭项目的全面协调发展。</t>
  </si>
  <si>
    <t>训练场馆维修改造数量</t>
  </si>
  <si>
    <t>≥5个</t>
  </si>
  <si>
    <t>保障运动员场馆正常使用率</t>
  </si>
  <si>
    <t>受益部门的满意度</t>
  </si>
  <si>
    <t>训练场馆维修改造面积</t>
  </si>
  <si>
    <t>≥3000平方米</t>
  </si>
  <si>
    <t>保障训练场馆维修改造后的正常使用年限</t>
  </si>
  <si>
    <t>≥1年</t>
  </si>
  <si>
    <t>≥2批</t>
  </si>
  <si>
    <t>训练场馆维修改造验收合格情况</t>
  </si>
  <si>
    <t>训练场馆维修改造按期完成时间</t>
  </si>
  <si>
    <t>保障射击射箭青少年比赛的顺利举行，发掘射击射箭后备人才，提升训练质量和运动项目社会知名度，促进射击射箭项目的可持续发展。</t>
  </si>
  <si>
    <t>承办青少年体育比赛项目</t>
  </si>
  <si>
    <t>≥2个</t>
  </si>
  <si>
    <t>带动青少年参与体育运动的人数</t>
  </si>
  <si>
    <t>≥1600人</t>
  </si>
  <si>
    <t>试训运动员的满意度</t>
  </si>
  <si>
    <t>承办青少年体育比赛场次</t>
  </si>
  <si>
    <t>≥4场/次</t>
  </si>
  <si>
    <t>对青少年事业发展的持续影响</t>
  </si>
  <si>
    <t>全省教练员对比赛成绩的满意度</t>
  </si>
  <si>
    <t>保障试训运动员人员数量</t>
  </si>
  <si>
    <t>≥35人</t>
  </si>
  <si>
    <t>全省运动员对比赛成绩的满意度</t>
  </si>
  <si>
    <t>参加射击比赛项目人数</t>
  </si>
  <si>
    <t>≥1000人</t>
  </si>
  <si>
    <t>参加射箭比赛项目人数</t>
  </si>
  <si>
    <t>≥600人</t>
  </si>
  <si>
    <t>保障训练、比赛项目完成情况</t>
  </si>
  <si>
    <t>正常正常</t>
  </si>
  <si>
    <t>解决退役运动员的后顾之忧，不断加强射击射箭运动队伍建设，调动运动员的积极性，促进竞技体育事业的健康、可持续发展和社会的和谐稳定。</t>
  </si>
  <si>
    <t>安置退役运动员人数</t>
  </si>
  <si>
    <t>≥25人</t>
  </si>
  <si>
    <t>退役运动员自主择业率</t>
  </si>
  <si>
    <t>退役运动员满意度</t>
  </si>
  <si>
    <t>≥90
%</t>
  </si>
  <si>
    <t>退役运动员安置及伤残补助发放完成率</t>
  </si>
  <si>
    <t>≥98%</t>
  </si>
  <si>
    <t>对安置退役运动员的影响</t>
  </si>
  <si>
    <t>≥2年</t>
  </si>
  <si>
    <t>退役运动员安置及伤残补助发放完成时间</t>
  </si>
  <si>
    <t>2021年12月31日</t>
  </si>
  <si>
    <t xml:space="preserve">  残疾人运动会备战比赛经费</t>
  </si>
  <si>
    <t xml:space="preserve">完成残疾人射击射箭项目预定训练计划，达到预定训练目标和训练成绩，提高科学训练水平，增强项目的社会认知度，促进残疾人射击射箭项目的全面协调发展。               </t>
  </si>
  <si>
    <t>≥2
个</t>
  </si>
  <si>
    <t>≥4
枚</t>
  </si>
  <si>
    <t>教练员对后勤保障的满意度</t>
  </si>
  <si>
    <t>≥95
%</t>
  </si>
  <si>
    <t>≥30人</t>
  </si>
  <si>
    <t>比赛获奖牌数增长率</t>
  </si>
  <si>
    <t>≥5
%</t>
  </si>
  <si>
    <t>运动员对后勤保障的满意度</t>
  </si>
  <si>
    <t>射击辅助器材购置批次</t>
  </si>
  <si>
    <t>≥5批</t>
  </si>
  <si>
    <t>教练员对训练器材使用效果的满意度</t>
  </si>
  <si>
    <t>射箭辅助器材射箭辅助器材购置批次</t>
  </si>
  <si>
    <t>运动员对训练器材使用效果的满意度</t>
  </si>
  <si>
    <t>辅助器材购置批次</t>
  </si>
  <si>
    <t>保障训练项目完成情况</t>
  </si>
  <si>
    <t xml:space="preserve">正常正常
</t>
  </si>
  <si>
    <t xml:space="preserve">2021年12月31日前
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</si>
</sst>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##0.00"/>
    <numFmt numFmtId="181" formatCode="&quot;\&quot;#,##0.00_);\(&quot;\&quot;#,##0.00\)"/>
  </numFmts>
  <fonts count="49">
    <font>
      <sz val="9"/>
      <color indexed="8"/>
      <name val="宋体"/>
      <family val="0"/>
    </font>
    <font>
      <sz val="2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sz val="11"/>
      <color indexed="9"/>
      <name val="Calibri"/>
      <family val="0"/>
    </font>
    <font>
      <b/>
      <sz val="13"/>
      <color indexed="62"/>
      <name val="Calibri"/>
      <family val="0"/>
    </font>
    <font>
      <sz val="11"/>
      <color indexed="10"/>
      <name val="Calibri"/>
      <family val="0"/>
    </font>
    <font>
      <b/>
      <sz val="11"/>
      <color indexed="8"/>
      <name val="Calibri"/>
      <family val="0"/>
    </font>
    <font>
      <b/>
      <sz val="11"/>
      <color indexed="63"/>
      <name val="Calibri"/>
      <family val="0"/>
    </font>
    <font>
      <b/>
      <sz val="11"/>
      <color indexed="62"/>
      <name val="Calibri"/>
      <family val="0"/>
    </font>
    <font>
      <sz val="11"/>
      <color indexed="16"/>
      <name val="Calibri"/>
      <family val="0"/>
    </font>
    <font>
      <sz val="11"/>
      <color indexed="53"/>
      <name val="Calibri"/>
      <family val="0"/>
    </font>
    <font>
      <b/>
      <sz val="11"/>
      <color indexed="53"/>
      <name val="Calibri"/>
      <family val="0"/>
    </font>
    <font>
      <b/>
      <sz val="15"/>
      <color indexed="62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b/>
      <sz val="18"/>
      <color indexed="62"/>
      <name val="Cambria"/>
      <family val="0"/>
    </font>
    <font>
      <i/>
      <sz val="11"/>
      <color indexed="23"/>
      <name val="Calibri"/>
      <family val="0"/>
    </font>
    <font>
      <u val="single"/>
      <sz val="11"/>
      <color indexed="12"/>
      <name val="Calibri"/>
      <family val="0"/>
    </font>
    <font>
      <b/>
      <sz val="11"/>
      <color indexed="9"/>
      <name val="Calibri"/>
      <family val="0"/>
    </font>
    <font>
      <sz val="11"/>
      <color indexed="19"/>
      <name val="Calibri"/>
      <family val="0"/>
    </font>
    <font>
      <u val="single"/>
      <sz val="11"/>
      <color indexed="2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9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4" borderId="4" applyNumberFormat="0" applyAlignment="0" applyProtection="0"/>
    <xf numFmtId="0" fontId="18" fillId="5" borderId="0" applyNumberFormat="0" applyBorder="0" applyAlignment="0" applyProtection="0"/>
    <xf numFmtId="0" fontId="13" fillId="0" borderId="5" applyNumberFormat="0" applyFill="0" applyAlignment="0" applyProtection="0"/>
    <xf numFmtId="0" fontId="18" fillId="5" borderId="0" applyNumberFormat="0" applyBorder="0" applyAlignment="0" applyProtection="0"/>
    <xf numFmtId="0" fontId="27" fillId="6" borderId="6" applyNumberFormat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6" fillId="4" borderId="7" applyNumberFormat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1" applyNumberFormat="0" applyFill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4" borderId="4" applyNumberFormat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12" fillId="13" borderId="0" applyNumberFormat="0" applyBorder="0" applyAlignment="0" applyProtection="0"/>
    <xf numFmtId="0" fontId="30" fillId="18" borderId="0" applyNumberFormat="0" applyBorder="0" applyAlignment="0" applyProtection="0"/>
    <xf numFmtId="0" fontId="32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8" applyNumberFormat="0" applyFont="0" applyAlignment="0" applyProtection="0"/>
    <xf numFmtId="0" fontId="12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2" borderId="4" applyNumberForma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0" borderId="9" applyNumberFormat="0" applyFill="0" applyAlignment="0" applyProtection="0"/>
    <xf numFmtId="0" fontId="37" fillId="26" borderId="10" applyNumberFormat="0" applyAlignment="0" applyProtection="0"/>
    <xf numFmtId="0" fontId="31" fillId="27" borderId="0" applyNumberFormat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11" applyNumberFormat="0" applyAlignment="0" applyProtection="0"/>
    <xf numFmtId="0" fontId="12" fillId="29" borderId="0" applyNumberFormat="0" applyBorder="0" applyAlignment="0" applyProtection="0"/>
    <xf numFmtId="0" fontId="10" fillId="12" borderId="0" applyNumberFormat="0" applyBorder="0" applyAlignment="0" applyProtection="0"/>
    <xf numFmtId="0" fontId="40" fillId="30" borderId="0" applyNumberFormat="0" applyBorder="0" applyAlignment="0" applyProtection="0"/>
    <xf numFmtId="178" fontId="0" fillId="0" borderId="0" applyFont="0" applyFill="0" applyBorder="0" applyAlignment="0" applyProtection="0"/>
    <xf numFmtId="0" fontId="10" fillId="31" borderId="0" applyNumberFormat="0" applyBorder="0" applyAlignment="0" applyProtection="0"/>
    <xf numFmtId="0" fontId="31" fillId="32" borderId="0" applyNumberFormat="0" applyBorder="0" applyAlignment="0" applyProtection="0"/>
    <xf numFmtId="0" fontId="3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10" fillId="22" borderId="0" applyNumberFormat="0" applyBorder="0" applyAlignment="0" applyProtection="0"/>
    <xf numFmtId="0" fontId="23" fillId="2" borderId="0" applyNumberFormat="0" applyBorder="0" applyAlignment="0" applyProtection="0"/>
    <xf numFmtId="0" fontId="12" fillId="12" borderId="0" applyNumberFormat="0" applyBorder="0" applyAlignment="0" applyProtection="0"/>
    <xf numFmtId="0" fontId="43" fillId="34" borderId="11" applyNumberFormat="0" applyAlignment="0" applyProtection="0"/>
    <xf numFmtId="0" fontId="30" fillId="35" borderId="0" applyNumberFormat="0" applyBorder="0" applyAlignment="0" applyProtection="0"/>
    <xf numFmtId="0" fontId="27" fillId="6" borderId="6" applyNumberFormat="0" applyAlignment="0" applyProtection="0"/>
    <xf numFmtId="0" fontId="10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30" fillId="37" borderId="0" applyNumberFormat="0" applyBorder="0" applyAlignment="0" applyProtection="0"/>
    <xf numFmtId="0" fontId="15" fillId="0" borderId="14" applyNumberFormat="0" applyFill="0" applyAlignment="0" applyProtection="0"/>
    <xf numFmtId="0" fontId="10" fillId="22" borderId="0" applyNumberFormat="0" applyBorder="0" applyAlignment="0" applyProtection="0"/>
    <xf numFmtId="0" fontId="45" fillId="0" borderId="15" applyNumberFormat="0" applyFill="0" applyAlignment="0" applyProtection="0"/>
    <xf numFmtId="177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2" fillId="11" borderId="0" applyNumberFormat="0" applyBorder="0" applyAlignment="0" applyProtection="0"/>
    <xf numFmtId="0" fontId="31" fillId="38" borderId="0" applyNumberFormat="0" applyBorder="0" applyAlignment="0" applyProtection="0"/>
    <xf numFmtId="9" fontId="0" fillId="0" borderId="0" applyFont="0" applyFill="0" applyBorder="0" applyAlignment="0" applyProtection="0"/>
    <xf numFmtId="0" fontId="12" fillId="29" borderId="0" applyNumberFormat="0" applyBorder="0" applyAlignment="0" applyProtection="0"/>
    <xf numFmtId="0" fontId="46" fillId="0" borderId="16" applyNumberFormat="0" applyFill="0" applyAlignment="0" applyProtection="0"/>
    <xf numFmtId="0" fontId="1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48" fillId="28" borderId="18" applyNumberFormat="0" applyAlignment="0" applyProtection="0"/>
    <xf numFmtId="0" fontId="31" fillId="39" borderId="0" applyNumberFormat="0" applyBorder="0" applyAlignment="0" applyProtection="0"/>
    <xf numFmtId="0" fontId="17" fillId="0" borderId="2" applyNumberFormat="0" applyFill="0" applyAlignment="0" applyProtection="0"/>
    <xf numFmtId="0" fontId="31" fillId="40" borderId="0" applyNumberFormat="0" applyBorder="0" applyAlignment="0" applyProtection="0"/>
    <xf numFmtId="0" fontId="22" fillId="3" borderId="0" applyNumberFormat="0" applyBorder="0" applyAlignment="0" applyProtection="0"/>
    <xf numFmtId="176" fontId="0" fillId="0" borderId="0" applyFont="0" applyFill="0" applyBorder="0" applyAlignment="0" applyProtection="0"/>
    <xf numFmtId="0" fontId="31" fillId="41" borderId="0" applyNumberFormat="0" applyBorder="0" applyAlignment="0" applyProtection="0"/>
    <xf numFmtId="0" fontId="30" fillId="42" borderId="0" applyNumberFormat="0" applyBorder="0" applyAlignment="0" applyProtection="0"/>
    <xf numFmtId="0" fontId="21" fillId="0" borderId="3" applyNumberFormat="0" applyFill="0" applyAlignment="0" applyProtection="0"/>
    <xf numFmtId="0" fontId="31" fillId="43" borderId="0" applyNumberFormat="0" applyBorder="0" applyAlignment="0" applyProtection="0"/>
    <xf numFmtId="0" fontId="12" fillId="7" borderId="0" applyNumberFormat="0" applyBorder="0" applyAlignment="0" applyProtection="0"/>
    <xf numFmtId="0" fontId="31" fillId="44" borderId="0" applyNumberFormat="0" applyBorder="0" applyAlignment="0" applyProtection="0"/>
    <xf numFmtId="0" fontId="10" fillId="31" borderId="0" applyNumberFormat="0" applyBorder="0" applyAlignment="0" applyProtection="0"/>
    <xf numFmtId="0" fontId="10" fillId="25" borderId="0" applyNumberFormat="0" applyBorder="0" applyAlignment="0" applyProtection="0"/>
    <xf numFmtId="0" fontId="13" fillId="0" borderId="5" applyNumberFormat="0" applyFill="0" applyAlignment="0" applyProtection="0"/>
    <xf numFmtId="0" fontId="10" fillId="22" borderId="0" applyNumberFormat="0" applyBorder="0" applyAlignment="0" applyProtection="0"/>
    <xf numFmtId="0" fontId="10" fillId="12" borderId="0" applyNumberFormat="0" applyBorder="0" applyAlignment="0" applyProtection="0"/>
    <xf numFmtId="0" fontId="12" fillId="12" borderId="0" applyNumberFormat="0" applyBorder="0" applyAlignment="0" applyProtection="0"/>
    <xf numFmtId="0" fontId="31" fillId="45" borderId="0" applyNumberFormat="0" applyBorder="0" applyAlignment="0" applyProtection="0"/>
    <xf numFmtId="0" fontId="0" fillId="22" borderId="8" applyNumberFormat="0" applyFont="0" applyAlignment="0" applyProtection="0"/>
    <xf numFmtId="0" fontId="30" fillId="46" borderId="0" applyNumberFormat="0" applyBorder="0" applyAlignment="0" applyProtection="0"/>
    <xf numFmtId="0" fontId="10" fillId="12" borderId="0" applyNumberFormat="0" applyBorder="0" applyAlignment="0" applyProtection="0"/>
    <xf numFmtId="0" fontId="10" fillId="22" borderId="0" applyNumberFormat="0" applyBorder="0" applyAlignment="0" applyProtection="0"/>
    <xf numFmtId="0" fontId="16" fillId="4" borderId="7" applyNumberFormat="0" applyAlignment="0" applyProtection="0"/>
    <xf numFmtId="0" fontId="11" fillId="2" borderId="4" applyNumberFormat="0" applyAlignment="0" applyProtection="0"/>
    <xf numFmtId="0" fontId="10" fillId="31" borderId="0" applyNumberFormat="0" applyBorder="0" applyAlignment="0" applyProtection="0"/>
    <xf numFmtId="0" fontId="12" fillId="1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30" fillId="48" borderId="0" applyNumberFormat="0" applyBorder="0" applyAlignment="0" applyProtection="0"/>
    <xf numFmtId="0" fontId="10" fillId="1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</cellStyleXfs>
  <cellXfs count="173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>
      <alignment horizontal="right" vertical="center" wrapText="1"/>
    </xf>
    <xf numFmtId="0" fontId="2" fillId="0" borderId="23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vertical="center" wrapText="1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2" fillId="0" borderId="26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 applyProtection="1">
      <alignment vertical="center" wrapText="1"/>
      <protection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/>
    </xf>
    <xf numFmtId="0" fontId="6" fillId="4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4" borderId="33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 applyProtection="1">
      <alignment horizontal="center" vertical="center" wrapText="1"/>
      <protection/>
    </xf>
    <xf numFmtId="49" fontId="6" fillId="0" borderId="36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left" vertical="center"/>
    </xf>
    <xf numFmtId="0" fontId="6" fillId="4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/>
      <protection/>
    </xf>
    <xf numFmtId="180" fontId="6" fillId="0" borderId="19" xfId="0" applyNumberFormat="1" applyFont="1" applyFill="1" applyBorder="1" applyAlignment="1" applyProtection="1">
      <alignment vertical="center" wrapText="1"/>
      <protection/>
    </xf>
    <xf numFmtId="180" fontId="6" fillId="0" borderId="4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>
      <alignment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1" fontId="6" fillId="0" borderId="38" xfId="0" applyNumberFormat="1" applyFont="1" applyFill="1" applyBorder="1" applyAlignment="1" applyProtection="1">
      <alignment horizontal="center" vertical="center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vertical="center" wrapText="1"/>
      <protection/>
    </xf>
    <xf numFmtId="180" fontId="6" fillId="0" borderId="36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centerContinuous" vertical="center"/>
    </xf>
    <xf numFmtId="0" fontId="6" fillId="0" borderId="38" xfId="0" applyNumberFormat="1" applyFont="1" applyFill="1" applyBorder="1" applyAlignment="1" applyProtection="1">
      <alignment horizontal="centerContinuous" vertical="center"/>
      <protection/>
    </xf>
    <xf numFmtId="0" fontId="6" fillId="0" borderId="32" xfId="0" applyNumberFormat="1" applyFont="1" applyFill="1" applyBorder="1" applyAlignment="1" applyProtection="1">
      <alignment horizontal="centerContinuous" vertical="center"/>
      <protection/>
    </xf>
    <xf numFmtId="1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1" fontId="6" fillId="0" borderId="39" xfId="0" applyNumberFormat="1" applyFont="1" applyFill="1" applyBorder="1" applyAlignment="1" applyProtection="1">
      <alignment horizontal="center" vertical="center" wrapText="1"/>
      <protection/>
    </xf>
    <xf numFmtId="180" fontId="6" fillId="0" borderId="37" xfId="0" applyNumberFormat="1" applyFont="1" applyFill="1" applyBorder="1" applyAlignment="1" applyProtection="1">
      <alignment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1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/>
      <protection/>
    </xf>
    <xf numFmtId="1" fontId="6" fillId="0" borderId="40" xfId="0" applyNumberFormat="1" applyFont="1" applyFill="1" applyBorder="1" applyAlignment="1" applyProtection="1">
      <alignment horizontal="center" vertical="center" wrapText="1"/>
      <protection/>
    </xf>
    <xf numFmtId="1" fontId="6" fillId="0" borderId="36" xfId="0" applyNumberFormat="1" applyFont="1" applyFill="1" applyBorder="1" applyAlignment="1" applyProtection="1">
      <alignment horizontal="center" vertical="center" wrapText="1"/>
      <protection/>
    </xf>
    <xf numFmtId="49" fontId="6" fillId="0" borderId="38" xfId="0" applyNumberFormat="1" applyFont="1" applyFill="1" applyBorder="1" applyAlignment="1" applyProtection="1">
      <alignment vertical="center" wrapText="1"/>
      <protection/>
    </xf>
    <xf numFmtId="180" fontId="6" fillId="0" borderId="41" xfId="0" applyNumberFormat="1" applyFont="1" applyFill="1" applyBorder="1" applyAlignment="1" applyProtection="1">
      <alignment vertical="center" wrapText="1"/>
      <protection/>
    </xf>
    <xf numFmtId="1" fontId="6" fillId="0" borderId="43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1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49" fontId="6" fillId="0" borderId="40" xfId="0" applyNumberFormat="1" applyFont="1" applyFill="1" applyBorder="1" applyAlignment="1" applyProtection="1">
      <alignment vertical="center" wrapText="1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center"/>
      <protection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Alignment="1">
      <alignment/>
    </xf>
    <xf numFmtId="0" fontId="6" fillId="4" borderId="29" xfId="0" applyNumberFormat="1" applyFont="1" applyFill="1" applyBorder="1" applyAlignment="1" applyProtection="1">
      <alignment horizontal="center" vertical="center"/>
      <protection/>
    </xf>
    <xf numFmtId="0" fontId="6" fillId="4" borderId="30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center" vertical="center" wrapText="1"/>
      <protection/>
    </xf>
    <xf numFmtId="4" fontId="6" fillId="0" borderId="36" xfId="0" applyNumberFormat="1" applyFont="1" applyFill="1" applyBorder="1" applyAlignment="1" applyProtection="1">
      <alignment vertical="center" wrapText="1"/>
      <protection/>
    </xf>
    <xf numFmtId="4" fontId="6" fillId="0" borderId="19" xfId="0" applyNumberFormat="1" applyFont="1" applyFill="1" applyBorder="1" applyAlignment="1" applyProtection="1">
      <alignment vertical="center" wrapText="1"/>
      <protection/>
    </xf>
    <xf numFmtId="0" fontId="6" fillId="4" borderId="31" xfId="0" applyNumberFormat="1" applyFont="1" applyFill="1" applyBorder="1" applyAlignment="1" applyProtection="1">
      <alignment horizontal="center" vertical="center"/>
      <protection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4" borderId="0" xfId="0" applyNumberFormat="1" applyFont="1" applyFill="1" applyAlignment="1">
      <alignment/>
    </xf>
    <xf numFmtId="0" fontId="6" fillId="4" borderId="40" xfId="0" applyNumberFormat="1" applyFont="1" applyFill="1" applyBorder="1" applyAlignment="1" applyProtection="1">
      <alignment horizontal="center" vertical="center"/>
      <protection/>
    </xf>
    <xf numFmtId="0" fontId="6" fillId="4" borderId="19" xfId="0" applyNumberFormat="1" applyFont="1" applyFill="1" applyBorder="1" applyAlignment="1" applyProtection="1">
      <alignment horizontal="center" vertical="center"/>
      <protection/>
    </xf>
    <xf numFmtId="1" fontId="6" fillId="0" borderId="29" xfId="0" applyNumberFormat="1" applyFont="1" applyFill="1" applyBorder="1" applyAlignment="1" applyProtection="1">
      <alignment horizontal="center" vertical="center"/>
      <protection/>
    </xf>
    <xf numFmtId="1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4" borderId="39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 wrapText="1"/>
      <protection/>
    </xf>
    <xf numFmtId="1" fontId="6" fillId="0" borderId="31" xfId="0" applyNumberFormat="1" applyFont="1" applyFill="1" applyBorder="1" applyAlignment="1" applyProtection="1">
      <alignment horizontal="center" vertical="center"/>
      <protection/>
    </xf>
    <xf numFmtId="0" fontId="8" fillId="4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6" fillId="0" borderId="4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vertical="center"/>
    </xf>
    <xf numFmtId="180" fontId="5" fillId="0" borderId="39" xfId="0" applyNumberFormat="1" applyFont="1" applyFill="1" applyBorder="1" applyAlignment="1" applyProtection="1">
      <alignment vertical="center" wrapText="1"/>
      <protection/>
    </xf>
    <xf numFmtId="0" fontId="6" fillId="0" borderId="37" xfId="0" applyNumberFormat="1" applyFont="1" applyFill="1" applyBorder="1" applyAlignment="1">
      <alignment vertical="center"/>
    </xf>
    <xf numFmtId="1" fontId="5" fillId="0" borderId="19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vertical="center"/>
    </xf>
    <xf numFmtId="0" fontId="6" fillId="0" borderId="39" xfId="0" applyNumberFormat="1" applyFont="1" applyFill="1" applyBorder="1" applyAlignment="1">
      <alignment vertical="center"/>
    </xf>
    <xf numFmtId="1" fontId="5" fillId="0" borderId="36" xfId="0" applyNumberFormat="1" applyFont="1" applyFill="1" applyBorder="1" applyAlignment="1">
      <alignment vertical="center"/>
    </xf>
    <xf numFmtId="180" fontId="5" fillId="0" borderId="46" xfId="0" applyNumberFormat="1" applyFont="1" applyFill="1" applyBorder="1" applyAlignment="1" applyProtection="1">
      <alignment vertical="center" wrapText="1"/>
      <protection/>
    </xf>
    <xf numFmtId="0" fontId="6" fillId="0" borderId="46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180" fontId="5" fillId="0" borderId="38" xfId="0" applyNumberFormat="1" applyFont="1" applyFill="1" applyBorder="1" applyAlignment="1" applyProtection="1">
      <alignment vertical="center" wrapText="1"/>
      <protection/>
    </xf>
    <xf numFmtId="0" fontId="6" fillId="0" borderId="47" xfId="0" applyNumberFormat="1" applyFont="1" applyFill="1" applyBorder="1" applyAlignment="1">
      <alignment vertical="center"/>
    </xf>
    <xf numFmtId="180" fontId="5" fillId="0" borderId="33" xfId="0" applyNumberFormat="1" applyFont="1" applyFill="1" applyBorder="1" applyAlignment="1" applyProtection="1">
      <alignment vertical="center" wrapText="1"/>
      <protection/>
    </xf>
    <xf numFmtId="0" fontId="5" fillId="0" borderId="39" xfId="0" applyNumberFormat="1" applyFont="1" applyFill="1" applyBorder="1" applyAlignment="1">
      <alignment vertical="center"/>
    </xf>
    <xf numFmtId="180" fontId="5" fillId="0" borderId="35" xfId="0" applyNumberFormat="1" applyFont="1" applyFill="1" applyBorder="1" applyAlignment="1" applyProtection="1">
      <alignment vertical="center" wrapText="1"/>
      <protection/>
    </xf>
    <xf numFmtId="0" fontId="6" fillId="0" borderId="48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vertical="center"/>
    </xf>
    <xf numFmtId="180" fontId="5" fillId="0" borderId="49" xfId="0" applyNumberFormat="1" applyFont="1" applyFill="1" applyBorder="1" applyAlignment="1" applyProtection="1">
      <alignment vertical="center" wrapText="1"/>
      <protection/>
    </xf>
    <xf numFmtId="0" fontId="6" fillId="0" borderId="49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horizontal="center" vertical="center"/>
    </xf>
    <xf numFmtId="180" fontId="5" fillId="0" borderId="49" xfId="0" applyNumberFormat="1" applyFont="1" applyFill="1" applyBorder="1" applyAlignment="1">
      <alignment vertical="center" wrapText="1"/>
    </xf>
    <xf numFmtId="180" fontId="5" fillId="0" borderId="49" xfId="0" applyNumberFormat="1" applyFont="1" applyFill="1" applyBorder="1" applyAlignment="1">
      <alignment horizontal="right" vertical="center" wrapText="1"/>
    </xf>
    <xf numFmtId="4" fontId="5" fillId="0" borderId="33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vertical="center" wrapText="1"/>
      <protection/>
    </xf>
    <xf numFmtId="180" fontId="5" fillId="0" borderId="47" xfId="0" applyNumberFormat="1" applyFont="1" applyFill="1" applyBorder="1" applyAlignment="1" applyProtection="1">
      <alignment vertical="center" wrapText="1"/>
      <protection/>
    </xf>
    <xf numFmtId="180" fontId="5" fillId="0" borderId="48" xfId="0" applyNumberFormat="1" applyFont="1" applyFill="1" applyBorder="1" applyAlignment="1" applyProtection="1">
      <alignment vertical="center" wrapText="1"/>
      <protection/>
    </xf>
    <xf numFmtId="0" fontId="5" fillId="4" borderId="0" xfId="0" applyNumberFormat="1" applyFont="1" applyFill="1" applyAlignment="1">
      <alignment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4" borderId="33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36" xfId="0" applyNumberFormat="1" applyFont="1" applyFill="1" applyBorder="1" applyAlignment="1" applyProtection="1">
      <alignment vertical="center" wrapText="1"/>
      <protection/>
    </xf>
    <xf numFmtId="49" fontId="5" fillId="0" borderId="38" xfId="0" applyNumberFormat="1" applyFont="1" applyFill="1" applyBorder="1" applyAlignment="1" applyProtection="1">
      <alignment vertical="center" wrapText="1"/>
      <protection/>
    </xf>
    <xf numFmtId="0" fontId="5" fillId="4" borderId="0" xfId="0" applyNumberFormat="1" applyFont="1" applyFill="1" applyAlignment="1">
      <alignment/>
    </xf>
    <xf numFmtId="0" fontId="5" fillId="4" borderId="40" xfId="0" applyNumberFormat="1" applyFont="1" applyFill="1" applyBorder="1" applyAlignment="1" applyProtection="1">
      <alignment horizontal="center" vertical="center"/>
      <protection/>
    </xf>
    <xf numFmtId="0" fontId="5" fillId="4" borderId="36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4" borderId="0" xfId="0" applyNumberFormat="1" applyFont="1" applyFill="1" applyAlignment="1">
      <alignment horizontal="right" vertical="center"/>
    </xf>
    <xf numFmtId="180" fontId="5" fillId="0" borderId="41" xfId="0" applyNumberFormat="1" applyFont="1" applyFill="1" applyBorder="1" applyAlignment="1" applyProtection="1">
      <alignment vertical="center" wrapText="1"/>
      <protection/>
    </xf>
    <xf numFmtId="181" fontId="6" fillId="0" borderId="19" xfId="0" applyNumberFormat="1" applyFont="1" applyFill="1" applyBorder="1" applyAlignment="1" applyProtection="1">
      <alignment horizontal="center" vertical="center" wrapText="1"/>
      <protection/>
    </xf>
    <xf numFmtId="181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4" borderId="36" xfId="0" applyNumberFormat="1" applyFont="1" applyFill="1" applyBorder="1" applyAlignment="1" applyProtection="1">
      <alignment horizontal="center" vertical="center" wrapText="1"/>
      <protection/>
    </xf>
    <xf numFmtId="0" fontId="6" fillId="4" borderId="19" xfId="0" applyNumberFormat="1" applyFont="1" applyFill="1" applyBorder="1" applyAlignment="1" applyProtection="1">
      <alignment horizontal="center" vertical="center" wrapText="1"/>
      <protection/>
    </xf>
    <xf numFmtId="0" fontId="6" fillId="4" borderId="39" xfId="0" applyNumberFormat="1" applyFont="1" applyFill="1" applyBorder="1" applyAlignment="1" applyProtection="1">
      <alignment horizontal="center" vertical="center" wrapText="1"/>
      <protection/>
    </xf>
    <xf numFmtId="0" fontId="6" fillId="4" borderId="0" xfId="0" applyNumberFormat="1" applyFont="1" applyFill="1" applyAlignment="1" applyProtection="1">
      <alignment horizontal="right" vertical="center"/>
      <protection/>
    </xf>
    <xf numFmtId="4" fontId="5" fillId="0" borderId="41" xfId="0" applyNumberFormat="1" applyFont="1" applyFill="1" applyBorder="1" applyAlignment="1" applyProtection="1">
      <alignment horizontal="center" vertical="center"/>
      <protection/>
    </xf>
    <xf numFmtId="180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37" xfId="0" applyNumberFormat="1" applyFont="1" applyFill="1" applyBorder="1" applyAlignment="1">
      <alignment vertical="center"/>
    </xf>
    <xf numFmtId="0" fontId="5" fillId="0" borderId="41" xfId="0" applyNumberFormat="1" applyFont="1" applyFill="1" applyBorder="1" applyAlignment="1">
      <alignment vertical="center"/>
    </xf>
    <xf numFmtId="180" fontId="5" fillId="0" borderId="41" xfId="0" applyNumberFormat="1" applyFont="1" applyFill="1" applyBorder="1" applyAlignment="1">
      <alignment horizontal="right" vertical="center" wrapText="1"/>
    </xf>
    <xf numFmtId="180" fontId="5" fillId="0" borderId="41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right" vertical="center" wrapText="1"/>
    </xf>
    <xf numFmtId="180" fontId="5" fillId="0" borderId="19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</cellXfs>
  <cellStyles count="131">
    <cellStyle name="Normal" xfId="0"/>
    <cellStyle name="Title 1" xfId="15"/>
    <cellStyle name="Neutral 1 1" xfId="16"/>
    <cellStyle name="Linked Cell 1 1" xfId="17"/>
    <cellStyle name="Heading 4 1 1" xfId="18"/>
    <cellStyle name="Heading 3 1 1" xfId="19"/>
    <cellStyle name="Heading 1 1 1" xfId="20"/>
    <cellStyle name="Good 1 1" xfId="21"/>
    <cellStyle name="Explanatory Text 1 1" xfId="22"/>
    <cellStyle name="Explanatory Text 1" xfId="23"/>
    <cellStyle name="Calculation 1" xfId="24"/>
    <cellStyle name="Bad 1 1" xfId="25"/>
    <cellStyle name="Heading 2 1 1" xfId="26"/>
    <cellStyle name="Bad 1" xfId="27"/>
    <cellStyle name="Check Cell 1" xfId="28"/>
    <cellStyle name="Accent6 1 1" xfId="29"/>
    <cellStyle name="Accent5 1 1" xfId="30"/>
    <cellStyle name="Accent4 1 1" xfId="31"/>
    <cellStyle name="Accent5 1" xfId="32"/>
    <cellStyle name="Accent4 1" xfId="33"/>
    <cellStyle name="Accent3 1" xfId="34"/>
    <cellStyle name="Output 1" xfId="35"/>
    <cellStyle name="Accent1 1 1" xfId="36"/>
    <cellStyle name="Accent1 1" xfId="37"/>
    <cellStyle name="Linked Cell 1" xfId="38"/>
    <cellStyle name="60% - Accent6 1 1" xfId="39"/>
    <cellStyle name="60% - Accent6 1" xfId="40"/>
    <cellStyle name="60% - Accent5 1" xfId="41"/>
    <cellStyle name="60% - Accent4 1" xfId="42"/>
    <cellStyle name="60% - Accent3 1 1" xfId="43"/>
    <cellStyle name="60% - Accent3 1" xfId="44"/>
    <cellStyle name="60% - Accent2 1" xfId="45"/>
    <cellStyle name="Title 1 1" xfId="46"/>
    <cellStyle name="Calculation 1 1" xfId="47"/>
    <cellStyle name="强调文字颜色 3" xfId="48"/>
    <cellStyle name="40% - 强调文字颜色 2" xfId="49"/>
    <cellStyle name="60% - 强调文字颜色 2" xfId="50"/>
    <cellStyle name="40% - 强调文字颜色 1" xfId="51"/>
    <cellStyle name="60% - Accent4 1 1" xfId="52"/>
    <cellStyle name="强调文字颜色 2" xfId="53"/>
    <cellStyle name="适中" xfId="54"/>
    <cellStyle name="Heading 4 1" xfId="55"/>
    <cellStyle name="强调文字颜色 1" xfId="56"/>
    <cellStyle name="标题 4" xfId="57"/>
    <cellStyle name="好" xfId="58"/>
    <cellStyle name="Note 1 1" xfId="59"/>
    <cellStyle name="60% - Accent1 1 1" xfId="60"/>
    <cellStyle name="标题" xfId="61"/>
    <cellStyle name="Input 1 1" xfId="62"/>
    <cellStyle name="60% - 强调文字颜色 3" xfId="63"/>
    <cellStyle name="60% - 强调文字颜色 1" xfId="64"/>
    <cellStyle name="20% - Accent5 1" xfId="65"/>
    <cellStyle name="链接单元格" xfId="66"/>
    <cellStyle name="检查单元格" xfId="67"/>
    <cellStyle name="40% - 强调文字颜色 3" xfId="68"/>
    <cellStyle name="Comma [0]" xfId="69"/>
    <cellStyle name="Followed Hyperlink" xfId="70"/>
    <cellStyle name="计算" xfId="71"/>
    <cellStyle name="Accent2 1" xfId="72"/>
    <cellStyle name="40% - Accent1 1 1" xfId="73"/>
    <cellStyle name="差" xfId="74"/>
    <cellStyle name="Currency" xfId="75"/>
    <cellStyle name="20% - Accent4 1" xfId="76"/>
    <cellStyle name="20% - 强调文字颜色 3" xfId="77"/>
    <cellStyle name="60% - 强调文字颜色 6" xfId="78"/>
    <cellStyle name="Hyperlink" xfId="79"/>
    <cellStyle name="标题 1" xfId="80"/>
    <cellStyle name="20% - Accent3 1" xfId="81"/>
    <cellStyle name="Neutral 1" xfId="82"/>
    <cellStyle name="60% - Accent5 1 1" xfId="83"/>
    <cellStyle name="输入" xfId="84"/>
    <cellStyle name="60% - 强调文字颜色 5" xfId="85"/>
    <cellStyle name="Check Cell 1 1" xfId="86"/>
    <cellStyle name="20% - Accent2 1" xfId="87"/>
    <cellStyle name="警告文本" xfId="88"/>
    <cellStyle name="注释" xfId="89"/>
    <cellStyle name="60% - 强调文字颜色 4" xfId="90"/>
    <cellStyle name="Total 1" xfId="91"/>
    <cellStyle name="20% - Accent2 1 1" xfId="92"/>
    <cellStyle name="标题 2" xfId="93"/>
    <cellStyle name="Comma" xfId="94"/>
    <cellStyle name="40% - Accent4 1 1" xfId="95"/>
    <cellStyle name="60% - Accent2 1 1" xfId="96"/>
    <cellStyle name="20% - 强调文字颜色 1" xfId="97"/>
    <cellStyle name="Percent" xfId="98"/>
    <cellStyle name="Accent2 1 1" xfId="99"/>
    <cellStyle name="汇总" xfId="100"/>
    <cellStyle name="Total 1 1" xfId="101"/>
    <cellStyle name="解释性文本" xfId="102"/>
    <cellStyle name="40% - Accent2 1" xfId="103"/>
    <cellStyle name="Warning Text 1 1" xfId="104"/>
    <cellStyle name="标题 3" xfId="105"/>
    <cellStyle name="输出" xfId="106"/>
    <cellStyle name="40% - 强调文字颜色 4" xfId="107"/>
    <cellStyle name="Heading 3 1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Heading 2 1" xfId="120"/>
    <cellStyle name="20% - Accent3 1 1" xfId="121"/>
    <cellStyle name="40% - Accent5 1" xfId="122"/>
    <cellStyle name="60% - Accent1 1" xfId="123"/>
    <cellStyle name="20% - 强调文字颜色 2" xfId="124"/>
    <cellStyle name="Note 1" xfId="125"/>
    <cellStyle name="强调文字颜色 4" xfId="126"/>
    <cellStyle name="40% - Accent1 1" xfId="127"/>
    <cellStyle name="20% - Accent6 1 1" xfId="128"/>
    <cellStyle name="Output 1 1" xfId="129"/>
    <cellStyle name="Input 1" xfId="130"/>
    <cellStyle name="20% - Accent4 1 1" xfId="131"/>
    <cellStyle name="Accent3 1 1" xfId="132"/>
    <cellStyle name="20% - Accent1 1 1" xfId="133"/>
    <cellStyle name="40% - Accent2 1 1" xfId="134"/>
    <cellStyle name="20% - Accent6 1" xfId="135"/>
    <cellStyle name="40% - Accent3 1" xfId="136"/>
    <cellStyle name="Warning Text 1" xfId="137"/>
    <cellStyle name="20% - 强调文字颜色 4" xfId="138"/>
    <cellStyle name="40% - Accent3 1 1" xfId="139"/>
    <cellStyle name="40% - Accent4 1" xfId="140"/>
    <cellStyle name="强调文字颜色 5" xfId="141"/>
    <cellStyle name="40% - Accent5 1 1" xfId="142"/>
    <cellStyle name="40% - Accent6 1 1" xfId="143"/>
    <cellStyle name="40% - Accent6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3">
      <selection activeCell="H16" sqref="H16"/>
    </sheetView>
  </sheetViews>
  <sheetFormatPr defaultColWidth="9.33203125" defaultRowHeight="11.25"/>
  <cols>
    <col min="1" max="1" width="59.16015625" style="0" customWidth="1"/>
    <col min="2" max="2" width="44.5" style="0" customWidth="1"/>
    <col min="3" max="3" width="65.16015625" style="0" customWidth="1"/>
    <col min="4" max="4" width="44.5" style="0" customWidth="1"/>
    <col min="5" max="16384" width="9.16015625" style="0" bestFit="1" customWidth="1"/>
  </cols>
  <sheetData>
    <row r="1" spans="1:4" ht="20.25" customHeight="1">
      <c r="A1" s="106"/>
      <c r="B1" s="106"/>
      <c r="C1" s="106"/>
      <c r="D1" s="37" t="s">
        <v>0</v>
      </c>
    </row>
    <row r="2" spans="1:4" ht="20.25" customHeight="1">
      <c r="A2" s="22" t="s">
        <v>1</v>
      </c>
      <c r="B2" s="22"/>
      <c r="C2" s="22"/>
      <c r="D2" s="22"/>
    </row>
    <row r="3" spans="1:4" ht="20.25" customHeight="1">
      <c r="A3" s="107" t="s">
        <v>2</v>
      </c>
      <c r="B3" s="108"/>
      <c r="C3" s="47"/>
      <c r="D3" s="37" t="s">
        <v>3</v>
      </c>
    </row>
    <row r="4" spans="1:4" ht="19.5" customHeight="1">
      <c r="A4" s="109" t="s">
        <v>4</v>
      </c>
      <c r="B4" s="110"/>
      <c r="C4" s="109" t="s">
        <v>5</v>
      </c>
      <c r="D4" s="110"/>
    </row>
    <row r="5" spans="1:4" ht="19.5" customHeight="1">
      <c r="A5" s="112" t="s">
        <v>6</v>
      </c>
      <c r="B5" s="112" t="s">
        <v>7</v>
      </c>
      <c r="C5" s="112" t="s">
        <v>6</v>
      </c>
      <c r="D5" s="161" t="s">
        <v>7</v>
      </c>
    </row>
    <row r="6" spans="1:4" ht="19.5" customHeight="1">
      <c r="A6" s="123" t="s">
        <v>8</v>
      </c>
      <c r="B6" s="162">
        <v>4159.95</v>
      </c>
      <c r="C6" s="123" t="s">
        <v>9</v>
      </c>
      <c r="D6" s="162">
        <v>0</v>
      </c>
    </row>
    <row r="7" spans="1:4" ht="19.5" customHeight="1">
      <c r="A7" s="123" t="s">
        <v>10</v>
      </c>
      <c r="B7" s="115">
        <v>1459</v>
      </c>
      <c r="C7" s="123" t="s">
        <v>11</v>
      </c>
      <c r="D7" s="162">
        <v>0</v>
      </c>
    </row>
    <row r="8" spans="1:4" ht="19.5" customHeight="1">
      <c r="A8" s="114" t="s">
        <v>12</v>
      </c>
      <c r="B8" s="162">
        <v>0</v>
      </c>
      <c r="C8" s="163" t="s">
        <v>13</v>
      </c>
      <c r="D8" s="162">
        <v>0</v>
      </c>
    </row>
    <row r="9" spans="1:4" ht="19.5" customHeight="1">
      <c r="A9" s="123" t="s">
        <v>14</v>
      </c>
      <c r="B9" s="154">
        <v>217.5</v>
      </c>
      <c r="C9" s="123" t="s">
        <v>15</v>
      </c>
      <c r="D9" s="162">
        <v>0</v>
      </c>
    </row>
    <row r="10" spans="1:4" ht="19.5" customHeight="1">
      <c r="A10" s="123" t="s">
        <v>16</v>
      </c>
      <c r="B10" s="162">
        <v>0</v>
      </c>
      <c r="C10" s="123" t="s">
        <v>17</v>
      </c>
      <c r="D10" s="162">
        <v>7</v>
      </c>
    </row>
    <row r="11" spans="1:4" ht="19.5" customHeight="1">
      <c r="A11" s="123" t="s">
        <v>18</v>
      </c>
      <c r="B11" s="162">
        <v>155</v>
      </c>
      <c r="C11" s="123" t="s">
        <v>19</v>
      </c>
      <c r="D11" s="162">
        <v>0</v>
      </c>
    </row>
    <row r="12" spans="1:4" ht="19.5" customHeight="1">
      <c r="A12" s="123"/>
      <c r="B12" s="162"/>
      <c r="C12" s="123" t="s">
        <v>20</v>
      </c>
      <c r="D12" s="162">
        <v>3924.92</v>
      </c>
    </row>
    <row r="13" spans="1:4" ht="19.5" customHeight="1">
      <c r="A13" s="117"/>
      <c r="B13" s="162"/>
      <c r="C13" s="123" t="s">
        <v>21</v>
      </c>
      <c r="D13" s="162">
        <v>377.79</v>
      </c>
    </row>
    <row r="14" spans="1:4" ht="19.5" customHeight="1">
      <c r="A14" s="117"/>
      <c r="B14" s="162"/>
      <c r="C14" s="123" t="s">
        <v>22</v>
      </c>
      <c r="D14" s="162">
        <v>0</v>
      </c>
    </row>
    <row r="15" spans="1:4" ht="19.5" customHeight="1">
      <c r="A15" s="117"/>
      <c r="B15" s="162"/>
      <c r="C15" s="123" t="s">
        <v>23</v>
      </c>
      <c r="D15" s="162">
        <v>199.83</v>
      </c>
    </row>
    <row r="16" spans="1:4" ht="19.5" customHeight="1">
      <c r="A16" s="117"/>
      <c r="B16" s="162"/>
      <c r="C16" s="123" t="s">
        <v>24</v>
      </c>
      <c r="D16" s="162">
        <v>0</v>
      </c>
    </row>
    <row r="17" spans="1:4" ht="19.5" customHeight="1">
      <c r="A17" s="117"/>
      <c r="B17" s="162"/>
      <c r="C17" s="123" t="s">
        <v>25</v>
      </c>
      <c r="D17" s="162">
        <v>0</v>
      </c>
    </row>
    <row r="18" spans="1:4" ht="19.5" customHeight="1">
      <c r="A18" s="117"/>
      <c r="B18" s="162"/>
      <c r="C18" s="123" t="s">
        <v>26</v>
      </c>
      <c r="D18" s="162">
        <v>0</v>
      </c>
    </row>
    <row r="19" spans="1:4" ht="19.5" customHeight="1">
      <c r="A19" s="117"/>
      <c r="B19" s="162"/>
      <c r="C19" s="123" t="s">
        <v>27</v>
      </c>
      <c r="D19" s="162">
        <v>0</v>
      </c>
    </row>
    <row r="20" spans="1:4" ht="19.5" customHeight="1">
      <c r="A20" s="117"/>
      <c r="B20" s="162"/>
      <c r="C20" s="123" t="s">
        <v>28</v>
      </c>
      <c r="D20" s="162">
        <v>0</v>
      </c>
    </row>
    <row r="21" spans="1:4" ht="19.5" customHeight="1">
      <c r="A21" s="117"/>
      <c r="B21" s="162"/>
      <c r="C21" s="123" t="s">
        <v>29</v>
      </c>
      <c r="D21" s="162">
        <v>0</v>
      </c>
    </row>
    <row r="22" spans="1:4" ht="19.5" customHeight="1">
      <c r="A22" s="117"/>
      <c r="B22" s="162"/>
      <c r="C22" s="123" t="s">
        <v>30</v>
      </c>
      <c r="D22" s="162">
        <v>0</v>
      </c>
    </row>
    <row r="23" spans="1:4" ht="19.5" customHeight="1">
      <c r="A23" s="117"/>
      <c r="B23" s="162"/>
      <c r="C23" s="123" t="s">
        <v>31</v>
      </c>
      <c r="D23" s="162">
        <v>0</v>
      </c>
    </row>
    <row r="24" spans="1:4" ht="19.5" customHeight="1">
      <c r="A24" s="117"/>
      <c r="B24" s="162"/>
      <c r="C24" s="123" t="s">
        <v>32</v>
      </c>
      <c r="D24" s="162">
        <v>0</v>
      </c>
    </row>
    <row r="25" spans="1:4" ht="19.5" customHeight="1">
      <c r="A25" s="117"/>
      <c r="B25" s="162"/>
      <c r="C25" s="123" t="s">
        <v>33</v>
      </c>
      <c r="D25" s="162">
        <v>202.71</v>
      </c>
    </row>
    <row r="26" spans="1:4" ht="19.5" customHeight="1">
      <c r="A26" s="123"/>
      <c r="B26" s="162"/>
      <c r="C26" s="123" t="s">
        <v>34</v>
      </c>
      <c r="D26" s="162">
        <v>0</v>
      </c>
    </row>
    <row r="27" spans="1:4" ht="19.5" customHeight="1">
      <c r="A27" s="123"/>
      <c r="B27" s="162"/>
      <c r="C27" s="123" t="s">
        <v>35</v>
      </c>
      <c r="D27" s="162">
        <v>0</v>
      </c>
    </row>
    <row r="28" spans="1:4" ht="19.5" customHeight="1">
      <c r="A28" s="123" t="s">
        <v>36</v>
      </c>
      <c r="B28" s="162"/>
      <c r="C28" s="123" t="s">
        <v>37</v>
      </c>
      <c r="D28" s="162">
        <v>0</v>
      </c>
    </row>
    <row r="29" spans="1:4" ht="19.5" customHeight="1">
      <c r="A29" s="123"/>
      <c r="B29" s="162"/>
      <c r="C29" s="123" t="s">
        <v>38</v>
      </c>
      <c r="D29" s="162">
        <v>0</v>
      </c>
    </row>
    <row r="30" spans="1:4" ht="19.5" customHeight="1">
      <c r="A30" s="127"/>
      <c r="B30" s="115"/>
      <c r="C30" s="127" t="s">
        <v>39</v>
      </c>
      <c r="D30" s="115">
        <v>1483.84</v>
      </c>
    </row>
    <row r="31" spans="1:4" ht="19.5" customHeight="1">
      <c r="A31" s="130"/>
      <c r="B31" s="131"/>
      <c r="C31" s="130" t="s">
        <v>40</v>
      </c>
      <c r="D31" s="131">
        <v>0</v>
      </c>
    </row>
    <row r="32" spans="1:4" ht="19.5" customHeight="1">
      <c r="A32" s="130"/>
      <c r="B32" s="131"/>
      <c r="C32" s="130" t="s">
        <v>41</v>
      </c>
      <c r="D32" s="131">
        <v>0</v>
      </c>
    </row>
    <row r="33" spans="1:4" ht="19.5" customHeight="1">
      <c r="A33" s="130"/>
      <c r="B33" s="131"/>
      <c r="C33" s="130" t="s">
        <v>42</v>
      </c>
      <c r="D33" s="131">
        <v>0</v>
      </c>
    </row>
    <row r="34" spans="1:4" ht="19.5" customHeight="1">
      <c r="A34" s="130"/>
      <c r="B34" s="131"/>
      <c r="C34" s="130" t="s">
        <v>43</v>
      </c>
      <c r="D34" s="131">
        <v>0</v>
      </c>
    </row>
    <row r="35" spans="1:4" ht="19.5" customHeight="1">
      <c r="A35" s="130"/>
      <c r="B35" s="131"/>
      <c r="C35" s="130" t="s">
        <v>44</v>
      </c>
      <c r="D35" s="131">
        <v>0</v>
      </c>
    </row>
    <row r="36" spans="1:4" ht="19.5" customHeight="1">
      <c r="A36" s="130"/>
      <c r="B36" s="131"/>
      <c r="C36" s="130"/>
      <c r="D36" s="134"/>
    </row>
    <row r="37" spans="1:4" ht="19.5" customHeight="1">
      <c r="A37" s="133" t="s">
        <v>45</v>
      </c>
      <c r="B37" s="134">
        <f>SUM(B6:B34)</f>
        <v>5991.45</v>
      </c>
      <c r="C37" s="133" t="s">
        <v>46</v>
      </c>
      <c r="D37" s="134">
        <f>SUM(D6:D35)</f>
        <v>6196.09</v>
      </c>
    </row>
    <row r="38" spans="1:4" ht="19.5" customHeight="1">
      <c r="A38" s="130" t="s">
        <v>47</v>
      </c>
      <c r="B38" s="131">
        <v>179.8</v>
      </c>
      <c r="C38" s="130" t="s">
        <v>48</v>
      </c>
      <c r="D38" s="131">
        <v>0</v>
      </c>
    </row>
    <row r="39" spans="1:4" ht="19.5" customHeight="1">
      <c r="A39" s="130" t="s">
        <v>49</v>
      </c>
      <c r="B39" s="131">
        <v>24.84</v>
      </c>
      <c r="C39" s="130" t="s">
        <v>50</v>
      </c>
      <c r="D39" s="131">
        <v>0</v>
      </c>
    </row>
    <row r="40" spans="1:4" ht="19.5" customHeight="1">
      <c r="A40" s="130"/>
      <c r="B40" s="131"/>
      <c r="C40" s="130" t="s">
        <v>51</v>
      </c>
      <c r="D40" s="131">
        <v>0</v>
      </c>
    </row>
    <row r="41" spans="1:4" ht="19.5" customHeight="1">
      <c r="A41" s="164"/>
      <c r="B41" s="165"/>
      <c r="C41" s="164"/>
      <c r="D41" s="166"/>
    </row>
    <row r="42" spans="1:4" ht="19.5" customHeight="1">
      <c r="A42" s="167" t="s">
        <v>52</v>
      </c>
      <c r="B42" s="168">
        <f>SUM(B37:B39)</f>
        <v>6196.09</v>
      </c>
      <c r="C42" s="167" t="s">
        <v>53</v>
      </c>
      <c r="D42" s="169">
        <f>SUM(D37,D38,D40)</f>
        <v>6196.09</v>
      </c>
    </row>
    <row r="43" spans="1:4" ht="20.25" customHeight="1">
      <c r="A43" s="170"/>
      <c r="B43" s="171"/>
      <c r="C43" s="172"/>
      <c r="D43" s="106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5" style="0" customWidth="1"/>
    <col min="4" max="4" width="17" style="0" customWidth="1"/>
    <col min="5" max="5" width="92.5" style="0" customWidth="1"/>
    <col min="6" max="8" width="18.16015625" style="0" customWidth="1"/>
    <col min="9" max="16384" width="9.16015625" style="0" bestFit="1" customWidth="1"/>
  </cols>
  <sheetData>
    <row r="1" spans="1:8" ht="19.5" customHeight="1">
      <c r="A1" s="20"/>
      <c r="B1" s="21"/>
      <c r="C1" s="21"/>
      <c r="D1" s="21"/>
      <c r="E1" s="21"/>
      <c r="F1" s="21"/>
      <c r="G1" s="21"/>
      <c r="H1" s="35" t="s">
        <v>362</v>
      </c>
    </row>
    <row r="2" spans="1:8" ht="19.5" customHeight="1">
      <c r="A2" s="22" t="s">
        <v>363</v>
      </c>
      <c r="B2" s="22"/>
      <c r="C2" s="22"/>
      <c r="D2" s="22"/>
      <c r="E2" s="22"/>
      <c r="F2" s="22"/>
      <c r="G2" s="22"/>
      <c r="H2" s="22"/>
    </row>
    <row r="3" spans="1:8" ht="19.5" customHeight="1">
      <c r="A3" s="23" t="s">
        <v>364</v>
      </c>
      <c r="B3" s="24"/>
      <c r="C3" s="24"/>
      <c r="D3" s="24"/>
      <c r="E3" s="24"/>
      <c r="F3" s="36"/>
      <c r="G3" s="36"/>
      <c r="H3" s="37" t="s">
        <v>3</v>
      </c>
    </row>
    <row r="4" spans="1:8" ht="19.5" customHeight="1">
      <c r="A4" s="25" t="s">
        <v>56</v>
      </c>
      <c r="B4" s="26"/>
      <c r="C4" s="26"/>
      <c r="D4" s="26"/>
      <c r="E4" s="27"/>
      <c r="F4" s="38" t="s">
        <v>365</v>
      </c>
      <c r="G4" s="39"/>
      <c r="H4" s="39"/>
    </row>
    <row r="5" spans="1:8" ht="19.5" customHeight="1">
      <c r="A5" s="25" t="s">
        <v>67</v>
      </c>
      <c r="B5" s="26"/>
      <c r="C5" s="27"/>
      <c r="D5" s="28" t="s">
        <v>68</v>
      </c>
      <c r="E5" s="40" t="s">
        <v>114</v>
      </c>
      <c r="F5" s="41" t="s">
        <v>57</v>
      </c>
      <c r="G5" s="41" t="s">
        <v>110</v>
      </c>
      <c r="H5" s="39" t="s">
        <v>111</v>
      </c>
    </row>
    <row r="6" spans="1:8" ht="19.5" customHeight="1">
      <c r="A6" s="29" t="s">
        <v>77</v>
      </c>
      <c r="B6" s="30" t="s">
        <v>78</v>
      </c>
      <c r="C6" s="31" t="s">
        <v>79</v>
      </c>
      <c r="D6" s="32"/>
      <c r="E6" s="42"/>
      <c r="F6" s="43"/>
      <c r="G6" s="43"/>
      <c r="H6" s="44"/>
    </row>
    <row r="7" spans="1:8" ht="19.5" customHeight="1">
      <c r="A7" s="33" t="s">
        <v>36</v>
      </c>
      <c r="B7" s="33" t="s">
        <v>36</v>
      </c>
      <c r="C7" s="33" t="s">
        <v>36</v>
      </c>
      <c r="D7" s="33" t="s">
        <v>36</v>
      </c>
      <c r="E7" s="33" t="s">
        <v>57</v>
      </c>
      <c r="F7" s="45">
        <f>SUM(G7:H7)</f>
        <v>1459</v>
      </c>
      <c r="G7" s="46">
        <v>0</v>
      </c>
      <c r="H7" s="45">
        <v>1459</v>
      </c>
    </row>
    <row r="8" spans="1:8" ht="19.5" customHeight="1">
      <c r="A8" s="33" t="s">
        <v>105</v>
      </c>
      <c r="B8" s="33" t="s">
        <v>106</v>
      </c>
      <c r="C8" s="33" t="s">
        <v>82</v>
      </c>
      <c r="D8" s="33" t="s">
        <v>83</v>
      </c>
      <c r="E8" s="33" t="s">
        <v>107</v>
      </c>
      <c r="F8" s="45">
        <f>SUM(G8:H8)</f>
        <v>1459</v>
      </c>
      <c r="G8" s="46">
        <v>0</v>
      </c>
      <c r="H8" s="45">
        <v>1459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IV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.16015625" style="0" bestFit="1" customWidth="1"/>
  </cols>
  <sheetData>
    <row r="1" spans="1:8" ht="19.5" customHeight="1">
      <c r="A1" s="47"/>
      <c r="B1" s="47"/>
      <c r="C1" s="47"/>
      <c r="D1" s="47"/>
      <c r="E1" s="55"/>
      <c r="F1" s="47"/>
      <c r="G1" s="47"/>
      <c r="H1" s="37" t="s">
        <v>366</v>
      </c>
    </row>
    <row r="2" spans="1:8" ht="25.5" customHeight="1">
      <c r="A2" s="22" t="s">
        <v>367</v>
      </c>
      <c r="B2" s="22"/>
      <c r="C2" s="22"/>
      <c r="D2" s="22"/>
      <c r="E2" s="22"/>
      <c r="F2" s="22"/>
      <c r="G2" s="22"/>
      <c r="H2" s="22"/>
    </row>
    <row r="3" spans="1:8" ht="19.5" customHeight="1">
      <c r="A3" s="48" t="s">
        <v>2</v>
      </c>
      <c r="B3" s="49"/>
      <c r="C3" s="49"/>
      <c r="D3" s="49"/>
      <c r="E3" s="49"/>
      <c r="F3" s="49"/>
      <c r="G3" s="49"/>
      <c r="H3" s="37" t="s">
        <v>3</v>
      </c>
    </row>
    <row r="4" spans="1:8" ht="19.5" customHeight="1">
      <c r="A4" s="50" t="s">
        <v>356</v>
      </c>
      <c r="B4" s="50" t="s">
        <v>357</v>
      </c>
      <c r="C4" s="39" t="s">
        <v>358</v>
      </c>
      <c r="D4" s="39"/>
      <c r="E4" s="39"/>
      <c r="F4" s="39"/>
      <c r="G4" s="39"/>
      <c r="H4" s="39"/>
    </row>
    <row r="5" spans="1:8" ht="19.5" customHeight="1">
      <c r="A5" s="50"/>
      <c r="B5" s="50"/>
      <c r="C5" s="51" t="s">
        <v>57</v>
      </c>
      <c r="D5" s="40" t="s">
        <v>219</v>
      </c>
      <c r="E5" s="56" t="s">
        <v>359</v>
      </c>
      <c r="F5" s="57"/>
      <c r="G5" s="57"/>
      <c r="H5" s="58" t="s">
        <v>224</v>
      </c>
    </row>
    <row r="6" spans="1:8" ht="33.75" customHeight="1">
      <c r="A6" s="42"/>
      <c r="B6" s="42"/>
      <c r="C6" s="52"/>
      <c r="D6" s="43"/>
      <c r="E6" s="59" t="s">
        <v>72</v>
      </c>
      <c r="F6" s="60" t="s">
        <v>360</v>
      </c>
      <c r="G6" s="61" t="s">
        <v>361</v>
      </c>
      <c r="H6" s="62"/>
    </row>
    <row r="7" spans="1:8" ht="19.5" customHeight="1">
      <c r="A7" s="33" t="s">
        <v>36</v>
      </c>
      <c r="B7" s="53" t="s">
        <v>36</v>
      </c>
      <c r="C7" s="46">
        <f aca="true" t="shared" si="0" ref="C7:C16">SUM(D7,F7:H7)</f>
        <v>0</v>
      </c>
      <c r="D7" s="54" t="s">
        <v>36</v>
      </c>
      <c r="E7" s="54">
        <f aca="true" t="shared" si="1" ref="E7:E16">SUM(F7:G7)</f>
        <v>0</v>
      </c>
      <c r="F7" s="54" t="s">
        <v>36</v>
      </c>
      <c r="G7" s="45" t="s">
        <v>36</v>
      </c>
      <c r="H7" s="63" t="s">
        <v>36</v>
      </c>
    </row>
    <row r="8" spans="1:8" ht="19.5" customHeight="1">
      <c r="A8" s="33" t="s">
        <v>36</v>
      </c>
      <c r="B8" s="53" t="s">
        <v>36</v>
      </c>
      <c r="C8" s="46">
        <f t="shared" si="0"/>
        <v>0</v>
      </c>
      <c r="D8" s="54" t="s">
        <v>36</v>
      </c>
      <c r="E8" s="54">
        <f t="shared" si="1"/>
        <v>0</v>
      </c>
      <c r="F8" s="54" t="s">
        <v>36</v>
      </c>
      <c r="G8" s="45" t="s">
        <v>36</v>
      </c>
      <c r="H8" s="63" t="s">
        <v>36</v>
      </c>
    </row>
    <row r="9" spans="1:8" ht="19.5" customHeight="1">
      <c r="A9" s="33" t="s">
        <v>36</v>
      </c>
      <c r="B9" s="53" t="s">
        <v>36</v>
      </c>
      <c r="C9" s="46">
        <f t="shared" si="0"/>
        <v>0</v>
      </c>
      <c r="D9" s="54" t="s">
        <v>36</v>
      </c>
      <c r="E9" s="54">
        <f t="shared" si="1"/>
        <v>0</v>
      </c>
      <c r="F9" s="54" t="s">
        <v>36</v>
      </c>
      <c r="G9" s="45" t="s">
        <v>36</v>
      </c>
      <c r="H9" s="63" t="s">
        <v>36</v>
      </c>
    </row>
    <row r="10" spans="1:8" ht="19.5" customHeight="1">
      <c r="A10" s="33" t="s">
        <v>36</v>
      </c>
      <c r="B10" s="53" t="s">
        <v>36</v>
      </c>
      <c r="C10" s="46">
        <f t="shared" si="0"/>
        <v>0</v>
      </c>
      <c r="D10" s="54" t="s">
        <v>36</v>
      </c>
      <c r="E10" s="54">
        <f t="shared" si="1"/>
        <v>0</v>
      </c>
      <c r="F10" s="54" t="s">
        <v>36</v>
      </c>
      <c r="G10" s="45" t="s">
        <v>36</v>
      </c>
      <c r="H10" s="63" t="s">
        <v>36</v>
      </c>
    </row>
    <row r="11" spans="1:8" ht="19.5" customHeight="1">
      <c r="A11" s="33" t="s">
        <v>36</v>
      </c>
      <c r="B11" s="53" t="s">
        <v>36</v>
      </c>
      <c r="C11" s="46">
        <f t="shared" si="0"/>
        <v>0</v>
      </c>
      <c r="D11" s="54" t="s">
        <v>36</v>
      </c>
      <c r="E11" s="54">
        <f t="shared" si="1"/>
        <v>0</v>
      </c>
      <c r="F11" s="54" t="s">
        <v>36</v>
      </c>
      <c r="G11" s="45" t="s">
        <v>36</v>
      </c>
      <c r="H11" s="63" t="s">
        <v>36</v>
      </c>
    </row>
    <row r="12" spans="1:8" ht="19.5" customHeight="1">
      <c r="A12" s="33" t="s">
        <v>36</v>
      </c>
      <c r="B12" s="53" t="s">
        <v>36</v>
      </c>
      <c r="C12" s="46">
        <f t="shared" si="0"/>
        <v>0</v>
      </c>
      <c r="D12" s="54" t="s">
        <v>36</v>
      </c>
      <c r="E12" s="54">
        <f t="shared" si="1"/>
        <v>0</v>
      </c>
      <c r="F12" s="54" t="s">
        <v>36</v>
      </c>
      <c r="G12" s="45" t="s">
        <v>36</v>
      </c>
      <c r="H12" s="63" t="s">
        <v>36</v>
      </c>
    </row>
    <row r="13" spans="1:8" ht="19.5" customHeight="1">
      <c r="A13" s="33" t="s">
        <v>36</v>
      </c>
      <c r="B13" s="53" t="s">
        <v>36</v>
      </c>
      <c r="C13" s="46">
        <f t="shared" si="0"/>
        <v>0</v>
      </c>
      <c r="D13" s="54" t="s">
        <v>36</v>
      </c>
      <c r="E13" s="54">
        <f t="shared" si="1"/>
        <v>0</v>
      </c>
      <c r="F13" s="54" t="s">
        <v>36</v>
      </c>
      <c r="G13" s="45" t="s">
        <v>36</v>
      </c>
      <c r="H13" s="63" t="s">
        <v>36</v>
      </c>
    </row>
    <row r="14" spans="1:8" ht="19.5" customHeight="1">
      <c r="A14" s="33" t="s">
        <v>36</v>
      </c>
      <c r="B14" s="53" t="s">
        <v>36</v>
      </c>
      <c r="C14" s="46">
        <f t="shared" si="0"/>
        <v>0</v>
      </c>
      <c r="D14" s="54" t="s">
        <v>36</v>
      </c>
      <c r="E14" s="54">
        <f t="shared" si="1"/>
        <v>0</v>
      </c>
      <c r="F14" s="54" t="s">
        <v>36</v>
      </c>
      <c r="G14" s="45" t="s">
        <v>36</v>
      </c>
      <c r="H14" s="63" t="s">
        <v>36</v>
      </c>
    </row>
    <row r="15" spans="1:8" ht="19.5" customHeight="1">
      <c r="A15" s="33" t="s">
        <v>36</v>
      </c>
      <c r="B15" s="53" t="s">
        <v>36</v>
      </c>
      <c r="C15" s="46">
        <f t="shared" si="0"/>
        <v>0</v>
      </c>
      <c r="D15" s="54" t="s">
        <v>36</v>
      </c>
      <c r="E15" s="54">
        <f t="shared" si="1"/>
        <v>0</v>
      </c>
      <c r="F15" s="54" t="s">
        <v>36</v>
      </c>
      <c r="G15" s="45" t="s">
        <v>36</v>
      </c>
      <c r="H15" s="63" t="s">
        <v>36</v>
      </c>
    </row>
    <row r="16" spans="1:8" ht="19.5" customHeight="1">
      <c r="A16" s="33" t="s">
        <v>36</v>
      </c>
      <c r="B16" s="53" t="s">
        <v>36</v>
      </c>
      <c r="C16" s="46">
        <f t="shared" si="0"/>
        <v>0</v>
      </c>
      <c r="D16" s="54" t="s">
        <v>36</v>
      </c>
      <c r="E16" s="54">
        <f t="shared" si="1"/>
        <v>0</v>
      </c>
      <c r="F16" s="54" t="s">
        <v>36</v>
      </c>
      <c r="G16" s="45" t="s">
        <v>36</v>
      </c>
      <c r="H16" s="63" t="s">
        <v>36</v>
      </c>
    </row>
    <row r="17" spans="1:8" s="19" customFormat="1" ht="27" customHeight="1">
      <c r="A17" s="34" t="s">
        <v>368</v>
      </c>
      <c r="B17" s="34"/>
      <c r="C17" s="34"/>
      <c r="D17" s="34"/>
      <c r="E17" s="34"/>
      <c r="F17" s="34"/>
      <c r="G17" s="34"/>
      <c r="H17" s="34"/>
    </row>
  </sheetData>
  <sheetProtection/>
  <mergeCells count="8">
    <mergeCell ref="A2:H2"/>
    <mergeCell ref="C4:H4"/>
    <mergeCell ref="A17:H17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E31" sqref="E31"/>
    </sheetView>
  </sheetViews>
  <sheetFormatPr defaultColWidth="9.33203125" defaultRowHeight="11.25"/>
  <cols>
    <col min="1" max="3" width="5.5" style="0" customWidth="1"/>
    <col min="4" max="4" width="17" style="0" customWidth="1"/>
    <col min="5" max="5" width="92.5" style="0" customWidth="1"/>
    <col min="6" max="8" width="18.16015625" style="0" customWidth="1"/>
    <col min="9" max="16384" width="9.16015625" style="0" bestFit="1" customWidth="1"/>
  </cols>
  <sheetData>
    <row r="1" spans="1:8" ht="19.5" customHeight="1">
      <c r="A1" s="20"/>
      <c r="B1" s="21"/>
      <c r="C1" s="21"/>
      <c r="D1" s="21"/>
      <c r="E1" s="21"/>
      <c r="F1" s="21"/>
      <c r="G1" s="21"/>
      <c r="H1" s="35" t="s">
        <v>369</v>
      </c>
    </row>
    <row r="2" spans="1:8" ht="19.5" customHeight="1">
      <c r="A2" s="22" t="s">
        <v>370</v>
      </c>
      <c r="B2" s="22"/>
      <c r="C2" s="22"/>
      <c r="D2" s="22"/>
      <c r="E2" s="22"/>
      <c r="F2" s="22"/>
      <c r="G2" s="22"/>
      <c r="H2" s="22"/>
    </row>
    <row r="3" spans="1:8" ht="19.5" customHeight="1">
      <c r="A3" s="23" t="s">
        <v>2</v>
      </c>
      <c r="B3" s="24"/>
      <c r="C3" s="24"/>
      <c r="D3" s="24"/>
      <c r="E3" s="24"/>
      <c r="F3" s="36"/>
      <c r="G3" s="36"/>
      <c r="H3" s="37" t="s">
        <v>3</v>
      </c>
    </row>
    <row r="4" spans="1:8" ht="19.5" customHeight="1">
      <c r="A4" s="25" t="s">
        <v>56</v>
      </c>
      <c r="B4" s="26"/>
      <c r="C4" s="26"/>
      <c r="D4" s="26"/>
      <c r="E4" s="27"/>
      <c r="F4" s="38" t="s">
        <v>371</v>
      </c>
      <c r="G4" s="39"/>
      <c r="H4" s="39"/>
    </row>
    <row r="5" spans="1:8" ht="19.5" customHeight="1">
      <c r="A5" s="25" t="s">
        <v>67</v>
      </c>
      <c r="B5" s="26"/>
      <c r="C5" s="27"/>
      <c r="D5" s="28" t="s">
        <v>68</v>
      </c>
      <c r="E5" s="40" t="s">
        <v>114</v>
      </c>
      <c r="F5" s="41" t="s">
        <v>57</v>
      </c>
      <c r="G5" s="41" t="s">
        <v>110</v>
      </c>
      <c r="H5" s="39" t="s">
        <v>111</v>
      </c>
    </row>
    <row r="6" spans="1:8" ht="19.5" customHeight="1">
      <c r="A6" s="29" t="s">
        <v>77</v>
      </c>
      <c r="B6" s="30" t="s">
        <v>78</v>
      </c>
      <c r="C6" s="31" t="s">
        <v>79</v>
      </c>
      <c r="D6" s="32"/>
      <c r="E6" s="42"/>
      <c r="F6" s="43"/>
      <c r="G6" s="43"/>
      <c r="H6" s="44"/>
    </row>
    <row r="7" spans="1:8" ht="19.5" customHeight="1">
      <c r="A7" s="33" t="s">
        <v>36</v>
      </c>
      <c r="B7" s="33" t="s">
        <v>36</v>
      </c>
      <c r="C7" s="33" t="s">
        <v>36</v>
      </c>
      <c r="D7" s="33" t="s">
        <v>36</v>
      </c>
      <c r="E7" s="33" t="s">
        <v>36</v>
      </c>
      <c r="F7" s="45">
        <f aca="true" t="shared" si="0" ref="F7:F16">SUM(G7:H7)</f>
        <v>0</v>
      </c>
      <c r="G7" s="46" t="s">
        <v>36</v>
      </c>
      <c r="H7" s="45" t="s">
        <v>36</v>
      </c>
    </row>
    <row r="8" spans="1:8" ht="19.5" customHeight="1">
      <c r="A8" s="33" t="s">
        <v>36</v>
      </c>
      <c r="B8" s="33" t="s">
        <v>36</v>
      </c>
      <c r="C8" s="33" t="s">
        <v>36</v>
      </c>
      <c r="D8" s="33" t="s">
        <v>36</v>
      </c>
      <c r="E8" s="33" t="s">
        <v>36</v>
      </c>
      <c r="F8" s="45">
        <f t="shared" si="0"/>
        <v>0</v>
      </c>
      <c r="G8" s="46" t="s">
        <v>36</v>
      </c>
      <c r="H8" s="45" t="s">
        <v>36</v>
      </c>
    </row>
    <row r="9" spans="1:8" ht="19.5" customHeight="1">
      <c r="A9" s="33" t="s">
        <v>36</v>
      </c>
      <c r="B9" s="33" t="s">
        <v>36</v>
      </c>
      <c r="C9" s="33" t="s">
        <v>36</v>
      </c>
      <c r="D9" s="33" t="s">
        <v>36</v>
      </c>
      <c r="E9" s="33" t="s">
        <v>36</v>
      </c>
      <c r="F9" s="45">
        <f t="shared" si="0"/>
        <v>0</v>
      </c>
      <c r="G9" s="46" t="s">
        <v>36</v>
      </c>
      <c r="H9" s="45" t="s">
        <v>36</v>
      </c>
    </row>
    <row r="10" spans="1:8" ht="19.5" customHeight="1">
      <c r="A10" s="33" t="s">
        <v>36</v>
      </c>
      <c r="B10" s="33" t="s">
        <v>36</v>
      </c>
      <c r="C10" s="33" t="s">
        <v>36</v>
      </c>
      <c r="D10" s="33" t="s">
        <v>36</v>
      </c>
      <c r="E10" s="33" t="s">
        <v>36</v>
      </c>
      <c r="F10" s="45">
        <f t="shared" si="0"/>
        <v>0</v>
      </c>
      <c r="G10" s="46" t="s">
        <v>36</v>
      </c>
      <c r="H10" s="45" t="s">
        <v>36</v>
      </c>
    </row>
    <row r="11" spans="1:8" ht="19.5" customHeight="1">
      <c r="A11" s="33" t="s">
        <v>36</v>
      </c>
      <c r="B11" s="33" t="s">
        <v>36</v>
      </c>
      <c r="C11" s="33" t="s">
        <v>36</v>
      </c>
      <c r="D11" s="33" t="s">
        <v>36</v>
      </c>
      <c r="E11" s="33" t="s">
        <v>36</v>
      </c>
      <c r="F11" s="45">
        <f t="shared" si="0"/>
        <v>0</v>
      </c>
      <c r="G11" s="46" t="s">
        <v>36</v>
      </c>
      <c r="H11" s="45" t="s">
        <v>36</v>
      </c>
    </row>
    <row r="12" spans="1:8" ht="19.5" customHeight="1">
      <c r="A12" s="33" t="s">
        <v>36</v>
      </c>
      <c r="B12" s="33" t="s">
        <v>36</v>
      </c>
      <c r="C12" s="33" t="s">
        <v>36</v>
      </c>
      <c r="D12" s="33" t="s">
        <v>36</v>
      </c>
      <c r="E12" s="33" t="s">
        <v>36</v>
      </c>
      <c r="F12" s="45">
        <f t="shared" si="0"/>
        <v>0</v>
      </c>
      <c r="G12" s="46" t="s">
        <v>36</v>
      </c>
      <c r="H12" s="45" t="s">
        <v>36</v>
      </c>
    </row>
    <row r="13" spans="1:8" ht="19.5" customHeight="1">
      <c r="A13" s="33" t="s">
        <v>36</v>
      </c>
      <c r="B13" s="33" t="s">
        <v>36</v>
      </c>
      <c r="C13" s="33" t="s">
        <v>36</v>
      </c>
      <c r="D13" s="33" t="s">
        <v>36</v>
      </c>
      <c r="E13" s="33" t="s">
        <v>36</v>
      </c>
      <c r="F13" s="45">
        <f t="shared" si="0"/>
        <v>0</v>
      </c>
      <c r="G13" s="46" t="s">
        <v>36</v>
      </c>
      <c r="H13" s="45" t="s">
        <v>36</v>
      </c>
    </row>
    <row r="14" spans="1:8" ht="19.5" customHeight="1">
      <c r="A14" s="33" t="s">
        <v>36</v>
      </c>
      <c r="B14" s="33" t="s">
        <v>36</v>
      </c>
      <c r="C14" s="33" t="s">
        <v>36</v>
      </c>
      <c r="D14" s="33" t="s">
        <v>36</v>
      </c>
      <c r="E14" s="33" t="s">
        <v>36</v>
      </c>
      <c r="F14" s="45">
        <f t="shared" si="0"/>
        <v>0</v>
      </c>
      <c r="G14" s="46" t="s">
        <v>36</v>
      </c>
      <c r="H14" s="45" t="s">
        <v>36</v>
      </c>
    </row>
    <row r="15" spans="1:8" ht="19.5" customHeight="1">
      <c r="A15" s="33" t="s">
        <v>36</v>
      </c>
      <c r="B15" s="33" t="s">
        <v>36</v>
      </c>
      <c r="C15" s="33" t="s">
        <v>36</v>
      </c>
      <c r="D15" s="33" t="s">
        <v>36</v>
      </c>
      <c r="E15" s="33" t="s">
        <v>36</v>
      </c>
      <c r="F15" s="45">
        <f t="shared" si="0"/>
        <v>0</v>
      </c>
      <c r="G15" s="46" t="s">
        <v>36</v>
      </c>
      <c r="H15" s="45" t="s">
        <v>36</v>
      </c>
    </row>
    <row r="16" spans="1:8" ht="19.5" customHeight="1">
      <c r="A16" s="33" t="s">
        <v>36</v>
      </c>
      <c r="B16" s="33" t="s">
        <v>36</v>
      </c>
      <c r="C16" s="33" t="s">
        <v>36</v>
      </c>
      <c r="D16" s="33" t="s">
        <v>36</v>
      </c>
      <c r="E16" s="33" t="s">
        <v>36</v>
      </c>
      <c r="F16" s="45">
        <f t="shared" si="0"/>
        <v>0</v>
      </c>
      <c r="G16" s="46" t="s">
        <v>36</v>
      </c>
      <c r="H16" s="45" t="s">
        <v>36</v>
      </c>
    </row>
    <row r="17" spans="1:8" s="19" customFormat="1" ht="27" customHeight="1">
      <c r="A17" s="34" t="s">
        <v>368</v>
      </c>
      <c r="B17" s="34"/>
      <c r="C17" s="34"/>
      <c r="D17" s="34"/>
      <c r="E17" s="34"/>
      <c r="F17" s="34"/>
      <c r="G17" s="34"/>
      <c r="H17" s="34"/>
    </row>
  </sheetData>
  <sheetProtection/>
  <mergeCells count="10">
    <mergeCell ref="A2:H2"/>
    <mergeCell ref="A4:E4"/>
    <mergeCell ref="F4:H4"/>
    <mergeCell ref="A5:C5"/>
    <mergeCell ref="A17:H17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0"/>
  <sheetViews>
    <sheetView zoomScaleSheetLayoutView="100" workbookViewId="0" topLeftCell="A1">
      <selection activeCell="N8" sqref="N8"/>
    </sheetView>
  </sheetViews>
  <sheetFormatPr defaultColWidth="12" defaultRowHeight="11.25"/>
  <cols>
    <col min="1" max="1" width="12" style="3" customWidth="1"/>
    <col min="2" max="2" width="20.66015625" style="3" customWidth="1"/>
    <col min="3" max="5" width="12" style="3" customWidth="1"/>
    <col min="6" max="6" width="20.83203125" style="3" customWidth="1"/>
    <col min="7" max="11" width="12" style="3" customWidth="1"/>
    <col min="12" max="12" width="22.33203125" style="3" customWidth="1"/>
    <col min="13" max="16384" width="12" style="3" customWidth="1"/>
  </cols>
  <sheetData>
    <row r="1" spans="1:12" s="1" customFormat="1" ht="27" customHeight="1">
      <c r="A1" s="4" t="s">
        <v>372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9.5" customHeight="1">
      <c r="A2" s="5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19.5" customHeight="1">
      <c r="A3" s="6" t="s">
        <v>373</v>
      </c>
      <c r="B3" s="6"/>
      <c r="C3" s="6" t="s">
        <v>374</v>
      </c>
      <c r="D3" s="6"/>
      <c r="E3" s="6"/>
      <c r="F3" s="6" t="s">
        <v>375</v>
      </c>
      <c r="G3" s="6" t="s">
        <v>376</v>
      </c>
      <c r="H3" s="6"/>
      <c r="I3" s="6"/>
      <c r="J3" s="6"/>
      <c r="K3" s="6"/>
      <c r="L3" s="6"/>
    </row>
    <row r="4" spans="1:12" s="2" customFormat="1" ht="19.5" customHeight="1">
      <c r="A4" s="6"/>
      <c r="B4" s="6"/>
      <c r="C4" s="6"/>
      <c r="D4" s="6"/>
      <c r="E4" s="6"/>
      <c r="F4" s="6"/>
      <c r="G4" s="6" t="s">
        <v>377</v>
      </c>
      <c r="H4" s="6"/>
      <c r="I4" s="6" t="s">
        <v>378</v>
      </c>
      <c r="J4" s="6"/>
      <c r="K4" s="6" t="s">
        <v>379</v>
      </c>
      <c r="L4" s="6"/>
    </row>
    <row r="5" spans="1:12" s="2" customFormat="1" ht="19.5" customHeight="1">
      <c r="A5" s="7"/>
      <c r="B5" s="7"/>
      <c r="C5" s="6" t="s">
        <v>380</v>
      </c>
      <c r="D5" s="6" t="s">
        <v>381</v>
      </c>
      <c r="E5" s="6" t="s">
        <v>382</v>
      </c>
      <c r="F5" s="6"/>
      <c r="G5" s="6" t="s">
        <v>383</v>
      </c>
      <c r="H5" s="6" t="s">
        <v>384</v>
      </c>
      <c r="I5" s="6" t="s">
        <v>383</v>
      </c>
      <c r="J5" s="6" t="s">
        <v>384</v>
      </c>
      <c r="K5" s="6" t="s">
        <v>383</v>
      </c>
      <c r="L5" s="6" t="s">
        <v>384</v>
      </c>
    </row>
    <row r="6" spans="1:12" s="1" customFormat="1" ht="141" customHeight="1">
      <c r="A6" s="8" t="s">
        <v>36</v>
      </c>
      <c r="B6" s="9" t="s">
        <v>385</v>
      </c>
      <c r="C6" s="10">
        <v>3342.14</v>
      </c>
      <c r="D6" s="10">
        <v>2997.34</v>
      </c>
      <c r="E6" s="10">
        <v>344.8</v>
      </c>
      <c r="F6" s="17" t="s">
        <v>36</v>
      </c>
      <c r="G6" s="17" t="s">
        <v>36</v>
      </c>
      <c r="H6" s="17" t="s">
        <v>36</v>
      </c>
      <c r="I6" s="17" t="s">
        <v>36</v>
      </c>
      <c r="J6" s="17" t="s">
        <v>36</v>
      </c>
      <c r="K6" s="17" t="s">
        <v>36</v>
      </c>
      <c r="L6" s="17" t="s">
        <v>36</v>
      </c>
    </row>
    <row r="7" spans="1:12" s="1" customFormat="1" ht="22.5" customHeight="1">
      <c r="A7" s="8" t="s">
        <v>36</v>
      </c>
      <c r="B7" s="9" t="s">
        <v>353</v>
      </c>
      <c r="C7" s="10">
        <v>657.74</v>
      </c>
      <c r="D7" s="10">
        <v>325.94</v>
      </c>
      <c r="E7" s="10">
        <v>331.8</v>
      </c>
      <c r="F7" s="17" t="s">
        <v>386</v>
      </c>
      <c r="G7" s="17" t="s">
        <v>387</v>
      </c>
      <c r="H7" s="18" t="s">
        <v>388</v>
      </c>
      <c r="I7" s="17" t="s">
        <v>389</v>
      </c>
      <c r="J7" s="18" t="s">
        <v>390</v>
      </c>
      <c r="K7" s="17" t="s">
        <v>391</v>
      </c>
      <c r="L7" s="18" t="s">
        <v>392</v>
      </c>
    </row>
    <row r="8" spans="1:12" s="1" customFormat="1" ht="22.5" customHeight="1">
      <c r="A8" s="11"/>
      <c r="B8" s="12"/>
      <c r="C8" s="13"/>
      <c r="D8" s="13"/>
      <c r="E8" s="13"/>
      <c r="F8" s="13"/>
      <c r="G8" s="17" t="s">
        <v>393</v>
      </c>
      <c r="H8" s="18" t="s">
        <v>394</v>
      </c>
      <c r="I8" s="17" t="s">
        <v>395</v>
      </c>
      <c r="J8" s="18" t="s">
        <v>396</v>
      </c>
      <c r="K8" s="17" t="s">
        <v>397</v>
      </c>
      <c r="L8" s="18" t="s">
        <v>392</v>
      </c>
    </row>
    <row r="9" spans="1:12" s="1" customFormat="1" ht="22.5" customHeight="1">
      <c r="A9" s="11"/>
      <c r="B9" s="12"/>
      <c r="C9" s="13"/>
      <c r="D9" s="13"/>
      <c r="E9" s="13"/>
      <c r="F9" s="13"/>
      <c r="G9" s="17" t="s">
        <v>398</v>
      </c>
      <c r="H9" s="18" t="s">
        <v>399</v>
      </c>
      <c r="I9" s="13"/>
      <c r="J9" s="13"/>
      <c r="K9" s="13"/>
      <c r="L9" s="13"/>
    </row>
    <row r="10" spans="1:12" s="1" customFormat="1" ht="22.5" customHeight="1">
      <c r="A10" s="11"/>
      <c r="B10" s="12"/>
      <c r="C10" s="13"/>
      <c r="D10" s="13"/>
      <c r="E10" s="13"/>
      <c r="F10" s="13"/>
      <c r="G10" s="17" t="s">
        <v>400</v>
      </c>
      <c r="H10" s="18" t="s">
        <v>401</v>
      </c>
      <c r="I10" s="13"/>
      <c r="J10" s="13"/>
      <c r="K10" s="13"/>
      <c r="L10" s="13"/>
    </row>
    <row r="11" spans="1:12" s="1" customFormat="1" ht="22.5" customHeight="1">
      <c r="A11" s="11"/>
      <c r="B11" s="12"/>
      <c r="C11" s="13"/>
      <c r="D11" s="13"/>
      <c r="E11" s="13"/>
      <c r="F11" s="13"/>
      <c r="G11" s="17" t="s">
        <v>402</v>
      </c>
      <c r="H11" s="18" t="s">
        <v>403</v>
      </c>
      <c r="I11" s="13"/>
      <c r="J11" s="13"/>
      <c r="K11" s="13"/>
      <c r="L11" s="13"/>
    </row>
    <row r="12" spans="1:12" s="1" customFormat="1" ht="22.5" customHeight="1">
      <c r="A12" s="11"/>
      <c r="B12" s="12"/>
      <c r="C12" s="13"/>
      <c r="D12" s="13"/>
      <c r="E12" s="13"/>
      <c r="F12" s="13"/>
      <c r="G12" s="17" t="s">
        <v>404</v>
      </c>
      <c r="H12" s="18" t="s">
        <v>405</v>
      </c>
      <c r="I12" s="13"/>
      <c r="J12" s="13"/>
      <c r="K12" s="13"/>
      <c r="L12" s="13"/>
    </row>
    <row r="13" spans="1:12" s="1" customFormat="1" ht="22.5" customHeight="1">
      <c r="A13" s="14"/>
      <c r="B13" s="15"/>
      <c r="C13" s="16"/>
      <c r="D13" s="16"/>
      <c r="E13" s="16"/>
      <c r="F13" s="16"/>
      <c r="G13" s="17" t="s">
        <v>406</v>
      </c>
      <c r="H13" s="18" t="s">
        <v>407</v>
      </c>
      <c r="I13" s="16"/>
      <c r="J13" s="16"/>
      <c r="K13" s="16"/>
      <c r="L13" s="16"/>
    </row>
    <row r="14" spans="1:12" s="1" customFormat="1" ht="22.5" customHeight="1">
      <c r="A14" s="8" t="s">
        <v>36</v>
      </c>
      <c r="B14" s="9" t="s">
        <v>351</v>
      </c>
      <c r="C14" s="10">
        <v>334</v>
      </c>
      <c r="D14" s="10">
        <v>321</v>
      </c>
      <c r="E14" s="10">
        <v>13</v>
      </c>
      <c r="F14" s="17" t="s">
        <v>408</v>
      </c>
      <c r="G14" s="17" t="s">
        <v>409</v>
      </c>
      <c r="H14" s="18" t="s">
        <v>410</v>
      </c>
      <c r="I14" s="17" t="s">
        <v>411</v>
      </c>
      <c r="J14" s="18" t="s">
        <v>390</v>
      </c>
      <c r="K14" s="17" t="s">
        <v>412</v>
      </c>
      <c r="L14" s="18" t="s">
        <v>392</v>
      </c>
    </row>
    <row r="15" spans="1:12" s="1" customFormat="1" ht="22.5" customHeight="1">
      <c r="A15" s="11"/>
      <c r="B15" s="12"/>
      <c r="C15" s="13"/>
      <c r="D15" s="13"/>
      <c r="E15" s="13"/>
      <c r="F15" s="13"/>
      <c r="G15" s="17" t="s">
        <v>413</v>
      </c>
      <c r="H15" s="18" t="s">
        <v>414</v>
      </c>
      <c r="I15" s="17" t="s">
        <v>415</v>
      </c>
      <c r="J15" s="18" t="s">
        <v>396</v>
      </c>
      <c r="K15" s="13"/>
      <c r="L15" s="13"/>
    </row>
    <row r="16" spans="1:12" s="1" customFormat="1" ht="22.5" customHeight="1">
      <c r="A16" s="11"/>
      <c r="B16" s="12"/>
      <c r="C16" s="13"/>
      <c r="D16" s="13"/>
      <c r="E16" s="13"/>
      <c r="F16" s="13"/>
      <c r="G16" s="17" t="s">
        <v>416</v>
      </c>
      <c r="H16" s="18" t="s">
        <v>417</v>
      </c>
      <c r="I16" s="13"/>
      <c r="J16" s="13"/>
      <c r="K16" s="13"/>
      <c r="L16" s="13"/>
    </row>
    <row r="17" spans="1:12" s="1" customFormat="1" ht="22.5" customHeight="1">
      <c r="A17" s="11"/>
      <c r="B17" s="12"/>
      <c r="C17" s="13"/>
      <c r="D17" s="13"/>
      <c r="E17" s="13"/>
      <c r="F17" s="13"/>
      <c r="G17" s="17" t="s">
        <v>418</v>
      </c>
      <c r="H17" s="18" t="s">
        <v>419</v>
      </c>
      <c r="I17" s="13"/>
      <c r="J17" s="13"/>
      <c r="K17" s="13"/>
      <c r="L17" s="13"/>
    </row>
    <row r="18" spans="1:12" s="1" customFormat="1" ht="36">
      <c r="A18" s="11"/>
      <c r="B18" s="12"/>
      <c r="C18" s="13"/>
      <c r="D18" s="13"/>
      <c r="E18" s="13"/>
      <c r="F18" s="13"/>
      <c r="G18" s="17" t="s">
        <v>420</v>
      </c>
      <c r="H18" s="18" t="s">
        <v>405</v>
      </c>
      <c r="I18" s="13"/>
      <c r="J18" s="13"/>
      <c r="K18" s="13"/>
      <c r="L18" s="13"/>
    </row>
    <row r="19" spans="1:12" s="1" customFormat="1" ht="24">
      <c r="A19" s="14"/>
      <c r="B19" s="15"/>
      <c r="C19" s="16"/>
      <c r="D19" s="16"/>
      <c r="E19" s="16"/>
      <c r="F19" s="16"/>
      <c r="G19" s="17" t="s">
        <v>406</v>
      </c>
      <c r="H19" s="18" t="s">
        <v>407</v>
      </c>
      <c r="I19" s="16"/>
      <c r="J19" s="16"/>
      <c r="K19" s="16"/>
      <c r="L19" s="16"/>
    </row>
    <row r="20" spans="1:12" s="1" customFormat="1" ht="24">
      <c r="A20" s="8" t="s">
        <v>36</v>
      </c>
      <c r="B20" s="9" t="s">
        <v>350</v>
      </c>
      <c r="C20" s="10">
        <v>370</v>
      </c>
      <c r="D20" s="10">
        <v>370</v>
      </c>
      <c r="E20" s="10">
        <v>0</v>
      </c>
      <c r="F20" s="17" t="s">
        <v>421</v>
      </c>
      <c r="G20" s="17" t="s">
        <v>422</v>
      </c>
      <c r="H20" s="18" t="s">
        <v>423</v>
      </c>
      <c r="I20" s="17" t="s">
        <v>424</v>
      </c>
      <c r="J20" s="18" t="s">
        <v>390</v>
      </c>
      <c r="K20" s="17" t="s">
        <v>425</v>
      </c>
      <c r="L20" s="18" t="s">
        <v>392</v>
      </c>
    </row>
    <row r="21" spans="1:12" s="1" customFormat="1" ht="21.75" customHeight="1">
      <c r="A21" s="11"/>
      <c r="B21" s="12"/>
      <c r="C21" s="13"/>
      <c r="D21" s="13"/>
      <c r="E21" s="13"/>
      <c r="F21" s="13"/>
      <c r="G21" s="17" t="s">
        <v>426</v>
      </c>
      <c r="H21" s="18" t="s">
        <v>427</v>
      </c>
      <c r="I21" s="17" t="s">
        <v>428</v>
      </c>
      <c r="J21" s="18" t="s">
        <v>429</v>
      </c>
      <c r="K21" s="13"/>
      <c r="L21" s="13"/>
    </row>
    <row r="22" spans="1:12" s="1" customFormat="1" ht="21.75" customHeight="1">
      <c r="A22" s="11"/>
      <c r="B22" s="12"/>
      <c r="C22" s="13"/>
      <c r="D22" s="13"/>
      <c r="E22" s="13"/>
      <c r="F22" s="13"/>
      <c r="G22" s="17" t="s">
        <v>430</v>
      </c>
      <c r="H22" s="18" t="s">
        <v>431</v>
      </c>
      <c r="I22" s="13"/>
      <c r="J22" s="13"/>
      <c r="K22" s="13"/>
      <c r="L22" s="13"/>
    </row>
    <row r="23" spans="1:12" s="1" customFormat="1" ht="21.75" customHeight="1">
      <c r="A23" s="11"/>
      <c r="B23" s="12"/>
      <c r="C23" s="13"/>
      <c r="D23" s="13"/>
      <c r="E23" s="13"/>
      <c r="F23" s="13"/>
      <c r="G23" s="17" t="s">
        <v>432</v>
      </c>
      <c r="H23" s="18" t="s">
        <v>433</v>
      </c>
      <c r="I23" s="13"/>
      <c r="J23" s="13"/>
      <c r="K23" s="13"/>
      <c r="L23" s="13"/>
    </row>
    <row r="24" spans="1:12" s="1" customFormat="1" ht="21.75" customHeight="1">
      <c r="A24" s="11"/>
      <c r="B24" s="12"/>
      <c r="C24" s="13"/>
      <c r="D24" s="13"/>
      <c r="E24" s="13"/>
      <c r="F24" s="13"/>
      <c r="G24" s="17" t="s">
        <v>434</v>
      </c>
      <c r="H24" s="18" t="s">
        <v>435</v>
      </c>
      <c r="I24" s="13"/>
      <c r="J24" s="13"/>
      <c r="K24" s="13"/>
      <c r="L24" s="13"/>
    </row>
    <row r="25" spans="1:12" s="1" customFormat="1" ht="21.75" customHeight="1">
      <c r="A25" s="11"/>
      <c r="B25" s="12"/>
      <c r="C25" s="13"/>
      <c r="D25" s="13"/>
      <c r="E25" s="13"/>
      <c r="F25" s="13"/>
      <c r="G25" s="17" t="s">
        <v>436</v>
      </c>
      <c r="H25" s="18" t="s">
        <v>437</v>
      </c>
      <c r="I25" s="13"/>
      <c r="J25" s="13"/>
      <c r="K25" s="13"/>
      <c r="L25" s="13"/>
    </row>
    <row r="26" spans="1:12" s="1" customFormat="1" ht="24">
      <c r="A26" s="14"/>
      <c r="B26" s="15"/>
      <c r="C26" s="16"/>
      <c r="D26" s="16"/>
      <c r="E26" s="16"/>
      <c r="F26" s="16"/>
      <c r="G26" s="17" t="s">
        <v>406</v>
      </c>
      <c r="H26" s="18" t="s">
        <v>407</v>
      </c>
      <c r="I26" s="16"/>
      <c r="J26" s="16"/>
      <c r="K26" s="16"/>
      <c r="L26" s="16"/>
    </row>
    <row r="27" spans="1:12" s="1" customFormat="1" ht="23.25" customHeight="1">
      <c r="A27" s="8" t="s">
        <v>36</v>
      </c>
      <c r="B27" s="9" t="s">
        <v>438</v>
      </c>
      <c r="C27" s="10">
        <v>1096</v>
      </c>
      <c r="D27" s="10">
        <v>1096</v>
      </c>
      <c r="E27" s="10">
        <v>0</v>
      </c>
      <c r="F27" s="17" t="s">
        <v>439</v>
      </c>
      <c r="G27" s="17" t="s">
        <v>440</v>
      </c>
      <c r="H27" s="18" t="s">
        <v>441</v>
      </c>
      <c r="I27" s="17" t="s">
        <v>442</v>
      </c>
      <c r="J27" s="18" t="s">
        <v>390</v>
      </c>
      <c r="K27" s="17" t="s">
        <v>443</v>
      </c>
      <c r="L27" s="18" t="s">
        <v>392</v>
      </c>
    </row>
    <row r="28" spans="1:12" s="1" customFormat="1" ht="23.25" customHeight="1">
      <c r="A28" s="11"/>
      <c r="B28" s="12"/>
      <c r="C28" s="13"/>
      <c r="D28" s="13"/>
      <c r="E28" s="13"/>
      <c r="F28" s="13"/>
      <c r="G28" s="17" t="s">
        <v>444</v>
      </c>
      <c r="H28" s="18" t="s">
        <v>445</v>
      </c>
      <c r="I28" s="17" t="s">
        <v>446</v>
      </c>
      <c r="J28" s="18" t="s">
        <v>396</v>
      </c>
      <c r="K28" s="13"/>
      <c r="L28" s="13"/>
    </row>
    <row r="29" spans="1:12" s="1" customFormat="1" ht="23.25" customHeight="1">
      <c r="A29" s="11"/>
      <c r="B29" s="12"/>
      <c r="C29" s="13"/>
      <c r="D29" s="13"/>
      <c r="E29" s="13"/>
      <c r="F29" s="13"/>
      <c r="G29" s="17" t="s">
        <v>447</v>
      </c>
      <c r="H29" s="18" t="s">
        <v>448</v>
      </c>
      <c r="I29" s="13"/>
      <c r="J29" s="13"/>
      <c r="K29" s="13"/>
      <c r="L29" s="13"/>
    </row>
    <row r="30" spans="1:12" s="1" customFormat="1" ht="23.25" customHeight="1">
      <c r="A30" s="11"/>
      <c r="B30" s="12"/>
      <c r="C30" s="13"/>
      <c r="D30" s="13"/>
      <c r="E30" s="13"/>
      <c r="F30" s="13"/>
      <c r="G30" s="17" t="s">
        <v>449</v>
      </c>
      <c r="H30" s="18" t="s">
        <v>448</v>
      </c>
      <c r="I30" s="13"/>
      <c r="J30" s="13"/>
      <c r="K30" s="13"/>
      <c r="L30" s="13"/>
    </row>
    <row r="31" spans="1:12" s="1" customFormat="1" ht="23.25" customHeight="1">
      <c r="A31" s="11"/>
      <c r="B31" s="12"/>
      <c r="C31" s="13"/>
      <c r="D31" s="13"/>
      <c r="E31" s="13"/>
      <c r="F31" s="13"/>
      <c r="G31" s="17" t="s">
        <v>450</v>
      </c>
      <c r="H31" s="18" t="s">
        <v>451</v>
      </c>
      <c r="I31" s="13"/>
      <c r="J31" s="13"/>
      <c r="K31" s="13"/>
      <c r="L31" s="13"/>
    </row>
    <row r="32" spans="1:12" s="1" customFormat="1" ht="23.25" customHeight="1">
      <c r="A32" s="11"/>
      <c r="B32" s="12"/>
      <c r="C32" s="13"/>
      <c r="D32" s="13"/>
      <c r="E32" s="13"/>
      <c r="F32" s="13"/>
      <c r="G32" s="17" t="s">
        <v>452</v>
      </c>
      <c r="H32" s="18" t="s">
        <v>453</v>
      </c>
      <c r="I32" s="13"/>
      <c r="J32" s="13"/>
      <c r="K32" s="13"/>
      <c r="L32" s="13"/>
    </row>
    <row r="33" spans="1:12" s="1" customFormat="1" ht="23.25" customHeight="1">
      <c r="A33" s="11"/>
      <c r="B33" s="12"/>
      <c r="C33" s="13"/>
      <c r="D33" s="13"/>
      <c r="E33" s="13"/>
      <c r="F33" s="13"/>
      <c r="G33" s="17" t="s">
        <v>454</v>
      </c>
      <c r="H33" s="18" t="s">
        <v>448</v>
      </c>
      <c r="I33" s="13"/>
      <c r="J33" s="13"/>
      <c r="K33" s="13"/>
      <c r="L33" s="13"/>
    </row>
    <row r="34" spans="1:12" s="1" customFormat="1" ht="23.25" customHeight="1">
      <c r="A34" s="11"/>
      <c r="B34" s="12"/>
      <c r="C34" s="13"/>
      <c r="D34" s="13"/>
      <c r="E34" s="13"/>
      <c r="F34" s="13"/>
      <c r="G34" s="17" t="s">
        <v>455</v>
      </c>
      <c r="H34" s="18" t="s">
        <v>448</v>
      </c>
      <c r="I34" s="13"/>
      <c r="J34" s="13"/>
      <c r="K34" s="13"/>
      <c r="L34" s="13"/>
    </row>
    <row r="35" spans="1:12" s="1" customFormat="1" ht="23.25" customHeight="1">
      <c r="A35" s="11"/>
      <c r="B35" s="12"/>
      <c r="C35" s="13"/>
      <c r="D35" s="13"/>
      <c r="E35" s="13"/>
      <c r="F35" s="13"/>
      <c r="G35" s="17" t="s">
        <v>456</v>
      </c>
      <c r="H35" s="18" t="s">
        <v>448</v>
      </c>
      <c r="I35" s="13"/>
      <c r="J35" s="13"/>
      <c r="K35" s="13"/>
      <c r="L35" s="13"/>
    </row>
    <row r="36" spans="1:12" s="1" customFormat="1" ht="23.25" customHeight="1">
      <c r="A36" s="11"/>
      <c r="B36" s="12"/>
      <c r="C36" s="13"/>
      <c r="D36" s="13"/>
      <c r="E36" s="13"/>
      <c r="F36" s="13"/>
      <c r="G36" s="17" t="s">
        <v>457</v>
      </c>
      <c r="H36" s="18" t="s">
        <v>448</v>
      </c>
      <c r="I36" s="13"/>
      <c r="J36" s="13"/>
      <c r="K36" s="13"/>
      <c r="L36" s="13"/>
    </row>
    <row r="37" spans="1:12" s="1" customFormat="1" ht="23.25" customHeight="1">
      <c r="A37" s="11"/>
      <c r="B37" s="12"/>
      <c r="C37" s="13"/>
      <c r="D37" s="13"/>
      <c r="E37" s="13"/>
      <c r="F37" s="13"/>
      <c r="G37" s="17" t="s">
        <v>458</v>
      </c>
      <c r="H37" s="18" t="s">
        <v>405</v>
      </c>
      <c r="I37" s="13"/>
      <c r="J37" s="13"/>
      <c r="K37" s="13"/>
      <c r="L37" s="13"/>
    </row>
    <row r="38" spans="1:12" s="1" customFormat="1" ht="23.25" customHeight="1">
      <c r="A38" s="14"/>
      <c r="B38" s="15"/>
      <c r="C38" s="16"/>
      <c r="D38" s="16"/>
      <c r="E38" s="16"/>
      <c r="F38" s="16"/>
      <c r="G38" s="17" t="s">
        <v>459</v>
      </c>
      <c r="H38" s="18" t="s">
        <v>407</v>
      </c>
      <c r="I38" s="16"/>
      <c r="J38" s="16"/>
      <c r="K38" s="16"/>
      <c r="L38" s="16"/>
    </row>
    <row r="39" spans="1:12" s="1" customFormat="1" ht="26.25" customHeight="1">
      <c r="A39" s="8" t="s">
        <v>36</v>
      </c>
      <c r="B39" s="9" t="s">
        <v>460</v>
      </c>
      <c r="C39" s="10">
        <v>183</v>
      </c>
      <c r="D39" s="10">
        <v>183</v>
      </c>
      <c r="E39" s="10">
        <v>0</v>
      </c>
      <c r="F39" s="17" t="s">
        <v>461</v>
      </c>
      <c r="G39" s="17" t="s">
        <v>462</v>
      </c>
      <c r="H39" s="18" t="s">
        <v>463</v>
      </c>
      <c r="I39" s="17" t="s">
        <v>464</v>
      </c>
      <c r="J39" s="18" t="s">
        <v>392</v>
      </c>
      <c r="K39" s="17" t="s">
        <v>465</v>
      </c>
      <c r="L39" s="18" t="s">
        <v>392</v>
      </c>
    </row>
    <row r="40" spans="1:12" s="1" customFormat="1" ht="26.25" customHeight="1">
      <c r="A40" s="11"/>
      <c r="B40" s="12"/>
      <c r="C40" s="13"/>
      <c r="D40" s="13"/>
      <c r="E40" s="13"/>
      <c r="F40" s="13"/>
      <c r="G40" s="17" t="s">
        <v>466</v>
      </c>
      <c r="H40" s="18" t="s">
        <v>467</v>
      </c>
      <c r="I40" s="17" t="s">
        <v>468</v>
      </c>
      <c r="J40" s="18" t="s">
        <v>469</v>
      </c>
      <c r="K40" s="13"/>
      <c r="L40" s="13"/>
    </row>
    <row r="41" spans="1:12" s="1" customFormat="1" ht="26.25" customHeight="1">
      <c r="A41" s="11"/>
      <c r="B41" s="12"/>
      <c r="C41" s="13"/>
      <c r="D41" s="13"/>
      <c r="E41" s="13"/>
      <c r="F41" s="13"/>
      <c r="G41" s="17" t="s">
        <v>253</v>
      </c>
      <c r="H41" s="18" t="s">
        <v>470</v>
      </c>
      <c r="I41" s="13"/>
      <c r="J41" s="13"/>
      <c r="K41" s="13"/>
      <c r="L41" s="13"/>
    </row>
    <row r="42" spans="1:12" s="1" customFormat="1" ht="26.25" customHeight="1">
      <c r="A42" s="11"/>
      <c r="B42" s="12"/>
      <c r="C42" s="13"/>
      <c r="D42" s="13"/>
      <c r="E42" s="13"/>
      <c r="F42" s="13"/>
      <c r="G42" s="17" t="s">
        <v>471</v>
      </c>
      <c r="H42" s="18" t="s">
        <v>405</v>
      </c>
      <c r="I42" s="13"/>
      <c r="J42" s="13"/>
      <c r="K42" s="13"/>
      <c r="L42" s="13"/>
    </row>
    <row r="43" spans="1:12" s="1" customFormat="1" ht="26.25" customHeight="1">
      <c r="A43" s="14"/>
      <c r="B43" s="15"/>
      <c r="C43" s="16"/>
      <c r="D43" s="16"/>
      <c r="E43" s="16"/>
      <c r="F43" s="16"/>
      <c r="G43" s="17" t="s">
        <v>472</v>
      </c>
      <c r="H43" s="18" t="s">
        <v>407</v>
      </c>
      <c r="I43" s="16"/>
      <c r="J43" s="16"/>
      <c r="K43" s="16"/>
      <c r="L43" s="16"/>
    </row>
    <row r="44" spans="1:12" s="1" customFormat="1" ht="33" customHeight="1">
      <c r="A44" s="8" t="s">
        <v>36</v>
      </c>
      <c r="B44" s="9" t="s">
        <v>347</v>
      </c>
      <c r="C44" s="10">
        <v>121.4</v>
      </c>
      <c r="D44" s="10">
        <v>121.4</v>
      </c>
      <c r="E44" s="10">
        <v>0</v>
      </c>
      <c r="F44" s="17" t="s">
        <v>473</v>
      </c>
      <c r="G44" s="17" t="s">
        <v>474</v>
      </c>
      <c r="H44" s="18" t="s">
        <v>475</v>
      </c>
      <c r="I44" s="17" t="s">
        <v>476</v>
      </c>
      <c r="J44" s="18" t="s">
        <v>477</v>
      </c>
      <c r="K44" s="17" t="s">
        <v>478</v>
      </c>
      <c r="L44" s="18" t="s">
        <v>392</v>
      </c>
    </row>
    <row r="45" spans="1:12" s="1" customFormat="1" ht="33" customHeight="1">
      <c r="A45" s="11"/>
      <c r="B45" s="12"/>
      <c r="C45" s="13"/>
      <c r="D45" s="13"/>
      <c r="E45" s="13"/>
      <c r="F45" s="13"/>
      <c r="G45" s="17" t="s">
        <v>479</v>
      </c>
      <c r="H45" s="18" t="s">
        <v>480</v>
      </c>
      <c r="I45" s="17" t="s">
        <v>481</v>
      </c>
      <c r="J45" s="18" t="s">
        <v>396</v>
      </c>
      <c r="K45" s="17" t="s">
        <v>482</v>
      </c>
      <c r="L45" s="18" t="s">
        <v>392</v>
      </c>
    </row>
    <row r="46" spans="1:12" s="1" customFormat="1" ht="23.25" customHeight="1">
      <c r="A46" s="11"/>
      <c r="B46" s="12"/>
      <c r="C46" s="13"/>
      <c r="D46" s="13"/>
      <c r="E46" s="13"/>
      <c r="F46" s="13"/>
      <c r="G46" s="17" t="s">
        <v>483</v>
      </c>
      <c r="H46" s="18" t="s">
        <v>484</v>
      </c>
      <c r="I46" s="13"/>
      <c r="J46" s="13"/>
      <c r="K46" s="17" t="s">
        <v>485</v>
      </c>
      <c r="L46" s="18" t="s">
        <v>392</v>
      </c>
    </row>
    <row r="47" spans="1:12" s="1" customFormat="1" ht="23.25" customHeight="1">
      <c r="A47" s="11"/>
      <c r="B47" s="12"/>
      <c r="C47" s="13"/>
      <c r="D47" s="13"/>
      <c r="E47" s="13"/>
      <c r="F47" s="13"/>
      <c r="G47" s="17" t="s">
        <v>486</v>
      </c>
      <c r="H47" s="18" t="s">
        <v>487</v>
      </c>
      <c r="I47" s="13"/>
      <c r="J47" s="13"/>
      <c r="K47" s="13"/>
      <c r="L47" s="13"/>
    </row>
    <row r="48" spans="1:12" s="1" customFormat="1" ht="23.25" customHeight="1">
      <c r="A48" s="11"/>
      <c r="B48" s="12"/>
      <c r="C48" s="13"/>
      <c r="D48" s="13"/>
      <c r="E48" s="13"/>
      <c r="F48" s="13"/>
      <c r="G48" s="17" t="s">
        <v>488</v>
      </c>
      <c r="H48" s="18" t="s">
        <v>489</v>
      </c>
      <c r="I48" s="13"/>
      <c r="J48" s="13"/>
      <c r="K48" s="13"/>
      <c r="L48" s="13"/>
    </row>
    <row r="49" spans="1:12" s="1" customFormat="1" ht="23.25" customHeight="1">
      <c r="A49" s="11"/>
      <c r="B49" s="12"/>
      <c r="C49" s="13"/>
      <c r="D49" s="13"/>
      <c r="E49" s="13"/>
      <c r="F49" s="13"/>
      <c r="G49" s="17" t="s">
        <v>490</v>
      </c>
      <c r="H49" s="18" t="s">
        <v>491</v>
      </c>
      <c r="I49" s="13"/>
      <c r="J49" s="13"/>
      <c r="K49" s="13"/>
      <c r="L49" s="13"/>
    </row>
    <row r="50" spans="1:12" s="1" customFormat="1" ht="23.25" customHeight="1">
      <c r="A50" s="14"/>
      <c r="B50" s="15"/>
      <c r="C50" s="16"/>
      <c r="D50" s="16"/>
      <c r="E50" s="16"/>
      <c r="F50" s="16"/>
      <c r="G50" s="17" t="s">
        <v>406</v>
      </c>
      <c r="H50" s="18" t="s">
        <v>407</v>
      </c>
      <c r="I50" s="16"/>
      <c r="J50" s="16"/>
      <c r="K50" s="16"/>
      <c r="L50" s="16"/>
    </row>
    <row r="51" spans="1:12" s="1" customFormat="1" ht="23.25" customHeight="1">
      <c r="A51" s="8" t="s">
        <v>36</v>
      </c>
      <c r="B51" s="9" t="s">
        <v>349</v>
      </c>
      <c r="C51" s="10">
        <v>400</v>
      </c>
      <c r="D51" s="10">
        <v>400</v>
      </c>
      <c r="E51" s="10">
        <v>0</v>
      </c>
      <c r="F51" s="17" t="s">
        <v>492</v>
      </c>
      <c r="G51" s="17" t="s">
        <v>493</v>
      </c>
      <c r="H51" s="18" t="s">
        <v>494</v>
      </c>
      <c r="I51" s="17" t="s">
        <v>495</v>
      </c>
      <c r="J51" s="18" t="s">
        <v>392</v>
      </c>
      <c r="K51" s="17" t="s">
        <v>496</v>
      </c>
      <c r="L51" s="18" t="s">
        <v>497</v>
      </c>
    </row>
    <row r="52" spans="1:12" s="1" customFormat="1" ht="34.5" customHeight="1">
      <c r="A52" s="11"/>
      <c r="B52" s="12"/>
      <c r="C52" s="13"/>
      <c r="D52" s="13"/>
      <c r="E52" s="13"/>
      <c r="F52" s="13"/>
      <c r="G52" s="17" t="s">
        <v>498</v>
      </c>
      <c r="H52" s="18" t="s">
        <v>499</v>
      </c>
      <c r="I52" s="17" t="s">
        <v>500</v>
      </c>
      <c r="J52" s="18" t="s">
        <v>501</v>
      </c>
      <c r="K52" s="13"/>
      <c r="L52" s="13"/>
    </row>
    <row r="53" spans="1:12" s="1" customFormat="1" ht="34.5" customHeight="1">
      <c r="A53" s="14"/>
      <c r="B53" s="15"/>
      <c r="C53" s="16"/>
      <c r="D53" s="16"/>
      <c r="E53" s="16"/>
      <c r="F53" s="16"/>
      <c r="G53" s="17" t="s">
        <v>502</v>
      </c>
      <c r="H53" s="18" t="s">
        <v>503</v>
      </c>
      <c r="I53" s="16"/>
      <c r="J53" s="16"/>
      <c r="K53" s="16"/>
      <c r="L53" s="16"/>
    </row>
    <row r="54" spans="1:12" s="1" customFormat="1" ht="33.75" customHeight="1">
      <c r="A54" s="8" t="s">
        <v>36</v>
      </c>
      <c r="B54" s="9" t="s">
        <v>504</v>
      </c>
      <c r="C54" s="10">
        <v>180</v>
      </c>
      <c r="D54" s="10">
        <v>180</v>
      </c>
      <c r="E54" s="10">
        <v>0</v>
      </c>
      <c r="F54" s="17" t="s">
        <v>505</v>
      </c>
      <c r="G54" s="17" t="s">
        <v>409</v>
      </c>
      <c r="H54" s="18" t="s">
        <v>506</v>
      </c>
      <c r="I54" s="17" t="s">
        <v>411</v>
      </c>
      <c r="J54" s="18" t="s">
        <v>507</v>
      </c>
      <c r="K54" s="17" t="s">
        <v>508</v>
      </c>
      <c r="L54" s="18" t="s">
        <v>509</v>
      </c>
    </row>
    <row r="55" spans="1:12" s="1" customFormat="1" ht="33.75" customHeight="1">
      <c r="A55" s="11"/>
      <c r="B55" s="12"/>
      <c r="C55" s="13"/>
      <c r="D55" s="13"/>
      <c r="E55" s="13"/>
      <c r="F55" s="13"/>
      <c r="G55" s="17" t="s">
        <v>413</v>
      </c>
      <c r="H55" s="18" t="s">
        <v>510</v>
      </c>
      <c r="I55" s="17" t="s">
        <v>511</v>
      </c>
      <c r="J55" s="18" t="s">
        <v>512</v>
      </c>
      <c r="K55" s="17" t="s">
        <v>513</v>
      </c>
      <c r="L55" s="18" t="s">
        <v>509</v>
      </c>
    </row>
    <row r="56" spans="1:12" s="1" customFormat="1" ht="33.75" customHeight="1">
      <c r="A56" s="11"/>
      <c r="B56" s="12"/>
      <c r="C56" s="13"/>
      <c r="D56" s="13"/>
      <c r="E56" s="13"/>
      <c r="F56" s="13"/>
      <c r="G56" s="17" t="s">
        <v>514</v>
      </c>
      <c r="H56" s="18" t="s">
        <v>515</v>
      </c>
      <c r="I56" s="13"/>
      <c r="J56" s="13"/>
      <c r="K56" s="17" t="s">
        <v>516</v>
      </c>
      <c r="L56" s="18" t="s">
        <v>392</v>
      </c>
    </row>
    <row r="57" spans="1:12" s="1" customFormat="1" ht="33.75" customHeight="1">
      <c r="A57" s="11"/>
      <c r="B57" s="12"/>
      <c r="C57" s="13"/>
      <c r="D57" s="13"/>
      <c r="E57" s="13"/>
      <c r="F57" s="13"/>
      <c r="G57" s="17" t="s">
        <v>517</v>
      </c>
      <c r="H57" s="18" t="s">
        <v>470</v>
      </c>
      <c r="I57" s="13"/>
      <c r="J57" s="13"/>
      <c r="K57" s="17" t="s">
        <v>518</v>
      </c>
      <c r="L57" s="18" t="s">
        <v>392</v>
      </c>
    </row>
    <row r="58" spans="1:12" s="1" customFormat="1" ht="25.5" customHeight="1">
      <c r="A58" s="11"/>
      <c r="B58" s="12"/>
      <c r="C58" s="13"/>
      <c r="D58" s="13"/>
      <c r="E58" s="13"/>
      <c r="F58" s="13"/>
      <c r="G58" s="17" t="s">
        <v>519</v>
      </c>
      <c r="H58" s="18" t="s">
        <v>470</v>
      </c>
      <c r="I58" s="13"/>
      <c r="J58" s="13"/>
      <c r="K58" s="13"/>
      <c r="L58" s="13"/>
    </row>
    <row r="59" spans="1:12" s="1" customFormat="1" ht="25.5" customHeight="1">
      <c r="A59" s="11"/>
      <c r="B59" s="12"/>
      <c r="C59" s="13"/>
      <c r="D59" s="13"/>
      <c r="E59" s="13"/>
      <c r="F59" s="13"/>
      <c r="G59" s="17" t="s">
        <v>520</v>
      </c>
      <c r="H59" s="18" t="s">
        <v>521</v>
      </c>
      <c r="I59" s="13"/>
      <c r="J59" s="13"/>
      <c r="K59" s="13"/>
      <c r="L59" s="13"/>
    </row>
    <row r="60" spans="1:12" s="1" customFormat="1" ht="25.5" customHeight="1">
      <c r="A60" s="14"/>
      <c r="B60" s="15"/>
      <c r="C60" s="16"/>
      <c r="D60" s="16"/>
      <c r="E60" s="16"/>
      <c r="F60" s="16"/>
      <c r="G60" s="17" t="s">
        <v>406</v>
      </c>
      <c r="H60" s="18" t="s">
        <v>522</v>
      </c>
      <c r="I60" s="16"/>
      <c r="J60" s="16"/>
      <c r="K60" s="16"/>
      <c r="L60" s="16"/>
    </row>
  </sheetData>
  <sheetProtection/>
  <mergeCells count="89">
    <mergeCell ref="A1:L1"/>
    <mergeCell ref="A2:L2"/>
    <mergeCell ref="G3:L3"/>
    <mergeCell ref="G4:H4"/>
    <mergeCell ref="I4:J4"/>
    <mergeCell ref="K4:L4"/>
    <mergeCell ref="A7:A13"/>
    <mergeCell ref="A14:A19"/>
    <mergeCell ref="A20:A26"/>
    <mergeCell ref="A27:A38"/>
    <mergeCell ref="A39:A43"/>
    <mergeCell ref="A44:A50"/>
    <mergeCell ref="A51:A53"/>
    <mergeCell ref="A54:A60"/>
    <mergeCell ref="B7:B13"/>
    <mergeCell ref="B14:B19"/>
    <mergeCell ref="B20:B26"/>
    <mergeCell ref="B27:B38"/>
    <mergeCell ref="B39:B43"/>
    <mergeCell ref="B44:B50"/>
    <mergeCell ref="B51:B53"/>
    <mergeCell ref="B54:B60"/>
    <mergeCell ref="C7:C13"/>
    <mergeCell ref="C14:C19"/>
    <mergeCell ref="C20:C26"/>
    <mergeCell ref="C27:C38"/>
    <mergeCell ref="C39:C43"/>
    <mergeCell ref="C44:C50"/>
    <mergeCell ref="C51:C53"/>
    <mergeCell ref="C54:C60"/>
    <mergeCell ref="D7:D13"/>
    <mergeCell ref="D14:D19"/>
    <mergeCell ref="D20:D26"/>
    <mergeCell ref="D27:D38"/>
    <mergeCell ref="D39:D43"/>
    <mergeCell ref="D44:D50"/>
    <mergeCell ref="D51:D53"/>
    <mergeCell ref="D54:D60"/>
    <mergeCell ref="E7:E13"/>
    <mergeCell ref="E14:E19"/>
    <mergeCell ref="E20:E26"/>
    <mergeCell ref="E27:E38"/>
    <mergeCell ref="E39:E43"/>
    <mergeCell ref="E44:E50"/>
    <mergeCell ref="E51:E53"/>
    <mergeCell ref="E54:E60"/>
    <mergeCell ref="F3:F5"/>
    <mergeCell ref="F7:F13"/>
    <mergeCell ref="F14:F19"/>
    <mergeCell ref="F20:F26"/>
    <mergeCell ref="F27:F38"/>
    <mergeCell ref="F39:F43"/>
    <mergeCell ref="F44:F50"/>
    <mergeCell ref="F51:F53"/>
    <mergeCell ref="F54:F60"/>
    <mergeCell ref="I8:I13"/>
    <mergeCell ref="I15:I19"/>
    <mergeCell ref="I21:I26"/>
    <mergeCell ref="I28:I38"/>
    <mergeCell ref="I40:I43"/>
    <mergeCell ref="I45:I50"/>
    <mergeCell ref="I52:I53"/>
    <mergeCell ref="I55:I60"/>
    <mergeCell ref="J8:J13"/>
    <mergeCell ref="J15:J19"/>
    <mergeCell ref="J21:J26"/>
    <mergeCell ref="J28:J38"/>
    <mergeCell ref="J40:J43"/>
    <mergeCell ref="J45:J50"/>
    <mergeCell ref="J52:J53"/>
    <mergeCell ref="J55:J60"/>
    <mergeCell ref="K8:K13"/>
    <mergeCell ref="K14:K19"/>
    <mergeCell ref="K20:K26"/>
    <mergeCell ref="K27:K38"/>
    <mergeCell ref="K39:K43"/>
    <mergeCell ref="K46:K50"/>
    <mergeCell ref="K51:K53"/>
    <mergeCell ref="K57:K60"/>
    <mergeCell ref="L8:L13"/>
    <mergeCell ref="L14:L19"/>
    <mergeCell ref="L20:L26"/>
    <mergeCell ref="L27:L38"/>
    <mergeCell ref="L39:L43"/>
    <mergeCell ref="L46:L50"/>
    <mergeCell ref="L51:L53"/>
    <mergeCell ref="L57:L60"/>
    <mergeCell ref="A3:B5"/>
    <mergeCell ref="C3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5" style="0" customWidth="1"/>
    <col min="4" max="4" width="9.16015625" style="0" customWidth="1"/>
    <col min="5" max="5" width="38" style="0" customWidth="1"/>
    <col min="6" max="10" width="13.5" style="0" customWidth="1"/>
    <col min="11" max="14" width="12.16015625" style="0" customWidth="1"/>
    <col min="15" max="15" width="11.83203125" style="0" customWidth="1"/>
    <col min="16" max="17" width="10.5" style="0" customWidth="1"/>
    <col min="18" max="18" width="12.16015625" style="0" customWidth="1"/>
    <col min="19" max="19" width="9.83203125" style="0" customWidth="1"/>
    <col min="20" max="20" width="10.5" style="0" customWidth="1"/>
    <col min="21" max="16384" width="9.16015625" style="0" bestFit="1" customWidth="1"/>
  </cols>
  <sheetData>
    <row r="1" spans="1:20" ht="19.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03"/>
      <c r="T1" s="160" t="s">
        <v>54</v>
      </c>
    </row>
    <row r="2" spans="1:20" ht="19.5" customHeight="1">
      <c r="A2" s="22" t="s">
        <v>55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9.5" customHeight="1">
      <c r="A3" s="23" t="s">
        <v>2</v>
      </c>
      <c r="B3" s="24"/>
      <c r="C3" s="24"/>
      <c r="D3" s="24"/>
      <c r="E3" s="24"/>
      <c r="F3" s="49"/>
      <c r="G3" s="49"/>
      <c r="H3" s="49"/>
      <c r="I3" s="49"/>
      <c r="J3" s="95"/>
      <c r="K3" s="95"/>
      <c r="L3" s="95"/>
      <c r="M3" s="95"/>
      <c r="N3" s="95"/>
      <c r="O3" s="95"/>
      <c r="P3" s="95"/>
      <c r="Q3" s="95"/>
      <c r="R3" s="95"/>
      <c r="S3" s="84"/>
      <c r="T3" s="37" t="s">
        <v>3</v>
      </c>
    </row>
    <row r="4" spans="1:20" ht="19.5" customHeight="1">
      <c r="A4" s="25" t="s">
        <v>56</v>
      </c>
      <c r="B4" s="26"/>
      <c r="C4" s="26"/>
      <c r="D4" s="26"/>
      <c r="E4" s="27"/>
      <c r="F4" s="78" t="s">
        <v>57</v>
      </c>
      <c r="G4" s="39" t="s">
        <v>58</v>
      </c>
      <c r="H4" s="41" t="s">
        <v>59</v>
      </c>
      <c r="I4" s="41" t="s">
        <v>60</v>
      </c>
      <c r="J4" s="41" t="s">
        <v>61</v>
      </c>
      <c r="K4" s="41" t="s">
        <v>62</v>
      </c>
      <c r="L4" s="41"/>
      <c r="M4" s="157" t="s">
        <v>63</v>
      </c>
      <c r="N4" s="91" t="s">
        <v>64</v>
      </c>
      <c r="O4" s="92"/>
      <c r="P4" s="92"/>
      <c r="Q4" s="92"/>
      <c r="R4" s="93"/>
      <c r="S4" s="78" t="s">
        <v>65</v>
      </c>
      <c r="T4" s="41" t="s">
        <v>66</v>
      </c>
    </row>
    <row r="5" spans="1:20" ht="19.5" customHeight="1">
      <c r="A5" s="25" t="s">
        <v>67</v>
      </c>
      <c r="B5" s="26"/>
      <c r="C5" s="27"/>
      <c r="D5" s="74" t="s">
        <v>68</v>
      </c>
      <c r="E5" s="40" t="s">
        <v>69</v>
      </c>
      <c r="F5" s="41"/>
      <c r="G5" s="39"/>
      <c r="H5" s="41"/>
      <c r="I5" s="41"/>
      <c r="J5" s="41"/>
      <c r="K5" s="155" t="s">
        <v>70</v>
      </c>
      <c r="L5" s="41" t="s">
        <v>71</v>
      </c>
      <c r="M5" s="158"/>
      <c r="N5" s="87" t="s">
        <v>72</v>
      </c>
      <c r="O5" s="87" t="s">
        <v>73</v>
      </c>
      <c r="P5" s="87" t="s">
        <v>74</v>
      </c>
      <c r="Q5" s="87" t="s">
        <v>75</v>
      </c>
      <c r="R5" s="87" t="s">
        <v>76</v>
      </c>
      <c r="S5" s="41"/>
      <c r="T5" s="41"/>
    </row>
    <row r="6" spans="1:20" ht="30.75" customHeight="1">
      <c r="A6" s="30" t="s">
        <v>77</v>
      </c>
      <c r="B6" s="29" t="s">
        <v>78</v>
      </c>
      <c r="C6" s="31" t="s">
        <v>79</v>
      </c>
      <c r="D6" s="42"/>
      <c r="E6" s="42"/>
      <c r="F6" s="43"/>
      <c r="G6" s="44"/>
      <c r="H6" s="43"/>
      <c r="I6" s="43"/>
      <c r="J6" s="43"/>
      <c r="K6" s="156"/>
      <c r="L6" s="43"/>
      <c r="M6" s="159"/>
      <c r="N6" s="43"/>
      <c r="O6" s="43"/>
      <c r="P6" s="43"/>
      <c r="Q6" s="43"/>
      <c r="R6" s="43"/>
      <c r="S6" s="43"/>
      <c r="T6" s="43"/>
    </row>
    <row r="7" spans="1:20" ht="19.5" customHeight="1">
      <c r="A7" s="33" t="s">
        <v>36</v>
      </c>
      <c r="B7" s="33" t="s">
        <v>36</v>
      </c>
      <c r="C7" s="33" t="s">
        <v>36</v>
      </c>
      <c r="D7" s="33" t="s">
        <v>36</v>
      </c>
      <c r="E7" s="33" t="s">
        <v>57</v>
      </c>
      <c r="F7" s="54">
        <v>6196.09</v>
      </c>
      <c r="G7" s="54">
        <v>24.84</v>
      </c>
      <c r="H7" s="54">
        <v>4159.95</v>
      </c>
      <c r="I7" s="54">
        <v>1459</v>
      </c>
      <c r="J7" s="45">
        <v>0</v>
      </c>
      <c r="K7" s="46">
        <v>217.5</v>
      </c>
      <c r="L7" s="54">
        <v>0</v>
      </c>
      <c r="M7" s="45">
        <v>0</v>
      </c>
      <c r="N7" s="46">
        <f aca="true" t="shared" si="0" ref="N7:N18">SUM(O7:R7)</f>
        <v>0</v>
      </c>
      <c r="O7" s="54">
        <v>0</v>
      </c>
      <c r="P7" s="54">
        <v>0</v>
      </c>
      <c r="Q7" s="54">
        <v>0</v>
      </c>
      <c r="R7" s="45">
        <v>0</v>
      </c>
      <c r="S7" s="46">
        <v>155</v>
      </c>
      <c r="T7" s="45">
        <v>179.8</v>
      </c>
    </row>
    <row r="8" spans="1:20" ht="19.5" customHeight="1">
      <c r="A8" s="33" t="s">
        <v>80</v>
      </c>
      <c r="B8" s="33" t="s">
        <v>81</v>
      </c>
      <c r="C8" s="33" t="s">
        <v>82</v>
      </c>
      <c r="D8" s="33" t="s">
        <v>83</v>
      </c>
      <c r="E8" s="33" t="s">
        <v>84</v>
      </c>
      <c r="F8" s="54">
        <v>7</v>
      </c>
      <c r="G8" s="54">
        <v>0</v>
      </c>
      <c r="H8" s="54">
        <v>7</v>
      </c>
      <c r="I8" s="54">
        <v>0</v>
      </c>
      <c r="J8" s="45">
        <v>0</v>
      </c>
      <c r="K8" s="46">
        <v>0</v>
      </c>
      <c r="L8" s="54">
        <v>0</v>
      </c>
      <c r="M8" s="45">
        <v>0</v>
      </c>
      <c r="N8" s="46">
        <f t="shared" si="0"/>
        <v>0</v>
      </c>
      <c r="O8" s="54">
        <v>0</v>
      </c>
      <c r="P8" s="54">
        <v>0</v>
      </c>
      <c r="Q8" s="54">
        <v>0</v>
      </c>
      <c r="R8" s="45">
        <v>0</v>
      </c>
      <c r="S8" s="46">
        <v>0</v>
      </c>
      <c r="T8" s="45">
        <v>0</v>
      </c>
    </row>
    <row r="9" spans="1:20" ht="19.5" customHeight="1">
      <c r="A9" s="33" t="s">
        <v>85</v>
      </c>
      <c r="B9" s="33" t="s">
        <v>82</v>
      </c>
      <c r="C9" s="33" t="s">
        <v>86</v>
      </c>
      <c r="D9" s="33" t="s">
        <v>83</v>
      </c>
      <c r="E9" s="33" t="s">
        <v>87</v>
      </c>
      <c r="F9" s="54">
        <v>3924.92</v>
      </c>
      <c r="G9" s="54">
        <v>0</v>
      </c>
      <c r="H9" s="54">
        <v>3394.62</v>
      </c>
      <c r="I9" s="54">
        <v>0</v>
      </c>
      <c r="J9" s="45">
        <v>0</v>
      </c>
      <c r="K9" s="46">
        <v>195.5</v>
      </c>
      <c r="L9" s="54">
        <v>0</v>
      </c>
      <c r="M9" s="45">
        <v>0</v>
      </c>
      <c r="N9" s="46">
        <f t="shared" si="0"/>
        <v>0</v>
      </c>
      <c r="O9" s="54">
        <v>0</v>
      </c>
      <c r="P9" s="54">
        <v>0</v>
      </c>
      <c r="Q9" s="54">
        <v>0</v>
      </c>
      <c r="R9" s="45">
        <v>0</v>
      </c>
      <c r="S9" s="46">
        <v>155</v>
      </c>
      <c r="T9" s="45">
        <v>179.8</v>
      </c>
    </row>
    <row r="10" spans="1:20" ht="19.5" customHeight="1">
      <c r="A10" s="33" t="s">
        <v>88</v>
      </c>
      <c r="B10" s="33" t="s">
        <v>89</v>
      </c>
      <c r="C10" s="33" t="s">
        <v>90</v>
      </c>
      <c r="D10" s="33" t="s">
        <v>83</v>
      </c>
      <c r="E10" s="33" t="s">
        <v>91</v>
      </c>
      <c r="F10" s="54">
        <v>17.01</v>
      </c>
      <c r="G10" s="54">
        <v>0</v>
      </c>
      <c r="H10" s="54">
        <v>17.01</v>
      </c>
      <c r="I10" s="54">
        <v>0</v>
      </c>
      <c r="J10" s="45">
        <v>0</v>
      </c>
      <c r="K10" s="46">
        <v>0</v>
      </c>
      <c r="L10" s="54">
        <v>0</v>
      </c>
      <c r="M10" s="45">
        <v>0</v>
      </c>
      <c r="N10" s="46">
        <f t="shared" si="0"/>
        <v>0</v>
      </c>
      <c r="O10" s="54">
        <v>0</v>
      </c>
      <c r="P10" s="54">
        <v>0</v>
      </c>
      <c r="Q10" s="54">
        <v>0</v>
      </c>
      <c r="R10" s="45">
        <v>0</v>
      </c>
      <c r="S10" s="46">
        <v>0</v>
      </c>
      <c r="T10" s="45">
        <v>0</v>
      </c>
    </row>
    <row r="11" spans="1:20" ht="19.5" customHeight="1">
      <c r="A11" s="33" t="s">
        <v>88</v>
      </c>
      <c r="B11" s="33" t="s">
        <v>89</v>
      </c>
      <c r="C11" s="33" t="s">
        <v>89</v>
      </c>
      <c r="D11" s="33" t="s">
        <v>83</v>
      </c>
      <c r="E11" s="33" t="s">
        <v>92</v>
      </c>
      <c r="F11" s="54">
        <v>230.13</v>
      </c>
      <c r="G11" s="54">
        <v>0</v>
      </c>
      <c r="H11" s="54">
        <v>230.13</v>
      </c>
      <c r="I11" s="54">
        <v>0</v>
      </c>
      <c r="J11" s="45">
        <v>0</v>
      </c>
      <c r="K11" s="46">
        <v>0</v>
      </c>
      <c r="L11" s="54">
        <v>0</v>
      </c>
      <c r="M11" s="45">
        <v>0</v>
      </c>
      <c r="N11" s="46">
        <f t="shared" si="0"/>
        <v>0</v>
      </c>
      <c r="O11" s="54">
        <v>0</v>
      </c>
      <c r="P11" s="54">
        <v>0</v>
      </c>
      <c r="Q11" s="54">
        <v>0</v>
      </c>
      <c r="R11" s="45">
        <v>0</v>
      </c>
      <c r="S11" s="46">
        <v>0</v>
      </c>
      <c r="T11" s="45">
        <v>0</v>
      </c>
    </row>
    <row r="12" spans="1:20" ht="19.5" customHeight="1">
      <c r="A12" s="33" t="s">
        <v>88</v>
      </c>
      <c r="B12" s="33" t="s">
        <v>89</v>
      </c>
      <c r="C12" s="33" t="s">
        <v>93</v>
      </c>
      <c r="D12" s="33" t="s">
        <v>83</v>
      </c>
      <c r="E12" s="33" t="s">
        <v>94</v>
      </c>
      <c r="F12" s="54">
        <v>123.81</v>
      </c>
      <c r="G12" s="54">
        <v>0</v>
      </c>
      <c r="H12" s="54">
        <v>123.81</v>
      </c>
      <c r="I12" s="54">
        <v>0</v>
      </c>
      <c r="J12" s="45">
        <v>0</v>
      </c>
      <c r="K12" s="46">
        <v>0</v>
      </c>
      <c r="L12" s="54">
        <v>0</v>
      </c>
      <c r="M12" s="45">
        <v>0</v>
      </c>
      <c r="N12" s="46">
        <f t="shared" si="0"/>
        <v>0</v>
      </c>
      <c r="O12" s="54">
        <v>0</v>
      </c>
      <c r="P12" s="54">
        <v>0</v>
      </c>
      <c r="Q12" s="54">
        <v>0</v>
      </c>
      <c r="R12" s="45">
        <v>0</v>
      </c>
      <c r="S12" s="46">
        <v>0</v>
      </c>
      <c r="T12" s="45">
        <v>0</v>
      </c>
    </row>
    <row r="13" spans="1:20" ht="19.5" customHeight="1">
      <c r="A13" s="33" t="s">
        <v>88</v>
      </c>
      <c r="B13" s="33" t="s">
        <v>95</v>
      </c>
      <c r="C13" s="33" t="s">
        <v>95</v>
      </c>
      <c r="D13" s="33" t="s">
        <v>83</v>
      </c>
      <c r="E13" s="33" t="s">
        <v>96</v>
      </c>
      <c r="F13" s="54">
        <v>6.84</v>
      </c>
      <c r="G13" s="54">
        <v>0</v>
      </c>
      <c r="H13" s="54">
        <v>6.84</v>
      </c>
      <c r="I13" s="54">
        <v>0</v>
      </c>
      <c r="J13" s="45">
        <v>0</v>
      </c>
      <c r="K13" s="46">
        <v>0</v>
      </c>
      <c r="L13" s="54">
        <v>0</v>
      </c>
      <c r="M13" s="45">
        <v>0</v>
      </c>
      <c r="N13" s="46">
        <f t="shared" si="0"/>
        <v>0</v>
      </c>
      <c r="O13" s="54">
        <v>0</v>
      </c>
      <c r="P13" s="54">
        <v>0</v>
      </c>
      <c r="Q13" s="54">
        <v>0</v>
      </c>
      <c r="R13" s="45">
        <v>0</v>
      </c>
      <c r="S13" s="46">
        <v>0</v>
      </c>
      <c r="T13" s="45">
        <v>0</v>
      </c>
    </row>
    <row r="14" spans="1:20" ht="19.5" customHeight="1">
      <c r="A14" s="33" t="s">
        <v>97</v>
      </c>
      <c r="B14" s="33" t="s">
        <v>98</v>
      </c>
      <c r="C14" s="33" t="s">
        <v>90</v>
      </c>
      <c r="D14" s="33" t="s">
        <v>83</v>
      </c>
      <c r="E14" s="33" t="s">
        <v>99</v>
      </c>
      <c r="F14" s="54">
        <v>179.83</v>
      </c>
      <c r="G14" s="54">
        <v>0</v>
      </c>
      <c r="H14" s="54">
        <v>167.83</v>
      </c>
      <c r="I14" s="54">
        <v>0</v>
      </c>
      <c r="J14" s="45">
        <v>0</v>
      </c>
      <c r="K14" s="46">
        <v>12</v>
      </c>
      <c r="L14" s="54">
        <v>0</v>
      </c>
      <c r="M14" s="45">
        <v>0</v>
      </c>
      <c r="N14" s="46">
        <f t="shared" si="0"/>
        <v>0</v>
      </c>
      <c r="O14" s="54">
        <v>0</v>
      </c>
      <c r="P14" s="54">
        <v>0</v>
      </c>
      <c r="Q14" s="54">
        <v>0</v>
      </c>
      <c r="R14" s="45">
        <v>0</v>
      </c>
      <c r="S14" s="46">
        <v>0</v>
      </c>
      <c r="T14" s="45">
        <v>0</v>
      </c>
    </row>
    <row r="15" spans="1:20" ht="19.5" customHeight="1">
      <c r="A15" s="33" t="s">
        <v>97</v>
      </c>
      <c r="B15" s="33" t="s">
        <v>98</v>
      </c>
      <c r="C15" s="33" t="s">
        <v>95</v>
      </c>
      <c r="D15" s="33" t="s">
        <v>83</v>
      </c>
      <c r="E15" s="33" t="s">
        <v>100</v>
      </c>
      <c r="F15" s="54">
        <v>20</v>
      </c>
      <c r="G15" s="54">
        <v>0</v>
      </c>
      <c r="H15" s="54">
        <v>20</v>
      </c>
      <c r="I15" s="54">
        <v>0</v>
      </c>
      <c r="J15" s="45">
        <v>0</v>
      </c>
      <c r="K15" s="46">
        <v>0</v>
      </c>
      <c r="L15" s="54">
        <v>0</v>
      </c>
      <c r="M15" s="45">
        <v>0</v>
      </c>
      <c r="N15" s="46">
        <f t="shared" si="0"/>
        <v>0</v>
      </c>
      <c r="O15" s="54">
        <v>0</v>
      </c>
      <c r="P15" s="54">
        <v>0</v>
      </c>
      <c r="Q15" s="54">
        <v>0</v>
      </c>
      <c r="R15" s="45">
        <v>0</v>
      </c>
      <c r="S15" s="46">
        <v>0</v>
      </c>
      <c r="T15" s="45">
        <v>0</v>
      </c>
    </row>
    <row r="16" spans="1:20" ht="19.5" customHeight="1">
      <c r="A16" s="33" t="s">
        <v>101</v>
      </c>
      <c r="B16" s="33" t="s">
        <v>90</v>
      </c>
      <c r="C16" s="33" t="s">
        <v>102</v>
      </c>
      <c r="D16" s="33" t="s">
        <v>83</v>
      </c>
      <c r="E16" s="33" t="s">
        <v>103</v>
      </c>
      <c r="F16" s="54">
        <v>195</v>
      </c>
      <c r="G16" s="54">
        <v>0</v>
      </c>
      <c r="H16" s="54">
        <v>185</v>
      </c>
      <c r="I16" s="54">
        <v>0</v>
      </c>
      <c r="J16" s="45">
        <v>0</v>
      </c>
      <c r="K16" s="46">
        <v>10</v>
      </c>
      <c r="L16" s="54">
        <v>0</v>
      </c>
      <c r="M16" s="45">
        <v>0</v>
      </c>
      <c r="N16" s="46">
        <f t="shared" si="0"/>
        <v>0</v>
      </c>
      <c r="O16" s="54">
        <v>0</v>
      </c>
      <c r="P16" s="54">
        <v>0</v>
      </c>
      <c r="Q16" s="54">
        <v>0</v>
      </c>
      <c r="R16" s="45">
        <v>0</v>
      </c>
      <c r="S16" s="46">
        <v>0</v>
      </c>
      <c r="T16" s="45">
        <v>0</v>
      </c>
    </row>
    <row r="17" spans="1:20" ht="19.5" customHeight="1">
      <c r="A17" s="33" t="s">
        <v>101</v>
      </c>
      <c r="B17" s="33" t="s">
        <v>90</v>
      </c>
      <c r="C17" s="33" t="s">
        <v>82</v>
      </c>
      <c r="D17" s="33" t="s">
        <v>83</v>
      </c>
      <c r="E17" s="33" t="s">
        <v>104</v>
      </c>
      <c r="F17" s="54">
        <v>7.71</v>
      </c>
      <c r="G17" s="54">
        <v>0</v>
      </c>
      <c r="H17" s="54">
        <v>7.71</v>
      </c>
      <c r="I17" s="54">
        <v>0</v>
      </c>
      <c r="J17" s="45">
        <v>0</v>
      </c>
      <c r="K17" s="46">
        <v>0</v>
      </c>
      <c r="L17" s="54">
        <v>0</v>
      </c>
      <c r="M17" s="45">
        <v>0</v>
      </c>
      <c r="N17" s="46">
        <f t="shared" si="0"/>
        <v>0</v>
      </c>
      <c r="O17" s="54">
        <v>0</v>
      </c>
      <c r="P17" s="54">
        <v>0</v>
      </c>
      <c r="Q17" s="54">
        <v>0</v>
      </c>
      <c r="R17" s="45">
        <v>0</v>
      </c>
      <c r="S17" s="46">
        <v>0</v>
      </c>
      <c r="T17" s="45">
        <v>0</v>
      </c>
    </row>
    <row r="18" spans="1:20" ht="19.5" customHeight="1">
      <c r="A18" s="33" t="s">
        <v>105</v>
      </c>
      <c r="B18" s="33" t="s">
        <v>106</v>
      </c>
      <c r="C18" s="33" t="s">
        <v>82</v>
      </c>
      <c r="D18" s="33" t="s">
        <v>83</v>
      </c>
      <c r="E18" s="33" t="s">
        <v>107</v>
      </c>
      <c r="F18" s="54">
        <v>1483.84</v>
      </c>
      <c r="G18" s="54">
        <v>24.84</v>
      </c>
      <c r="H18" s="54">
        <v>0</v>
      </c>
      <c r="I18" s="54">
        <v>1459</v>
      </c>
      <c r="J18" s="45">
        <v>0</v>
      </c>
      <c r="K18" s="46">
        <v>0</v>
      </c>
      <c r="L18" s="54">
        <v>0</v>
      </c>
      <c r="M18" s="45">
        <v>0</v>
      </c>
      <c r="N18" s="46">
        <f t="shared" si="0"/>
        <v>0</v>
      </c>
      <c r="O18" s="54">
        <v>0</v>
      </c>
      <c r="P18" s="54">
        <v>0</v>
      </c>
      <c r="Q18" s="54">
        <v>0</v>
      </c>
      <c r="R18" s="45">
        <v>0</v>
      </c>
      <c r="S18" s="46">
        <v>0</v>
      </c>
      <c r="T18" s="4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5" style="0" customWidth="1"/>
    <col min="4" max="4" width="10.16015625" style="0" customWidth="1"/>
    <col min="5" max="5" width="50.83203125" style="0" customWidth="1"/>
    <col min="6" max="10" width="14.5" style="0" customWidth="1"/>
    <col min="11" max="16384" width="9.16015625" style="0" bestFit="1" customWidth="1"/>
  </cols>
  <sheetData>
    <row r="1" spans="1:10" ht="19.5" customHeight="1">
      <c r="A1" s="47"/>
      <c r="B1" s="140"/>
      <c r="C1" s="140"/>
      <c r="D1" s="140"/>
      <c r="E1" s="140"/>
      <c r="F1" s="140"/>
      <c r="G1" s="140"/>
      <c r="H1" s="140"/>
      <c r="I1" s="140"/>
      <c r="J1" s="153" t="s">
        <v>108</v>
      </c>
    </row>
    <row r="2" spans="1:10" ht="19.5" customHeight="1">
      <c r="A2" s="22" t="s">
        <v>109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9.5" customHeight="1">
      <c r="A3" s="107" t="s">
        <v>2</v>
      </c>
      <c r="B3" s="108"/>
      <c r="C3" s="108"/>
      <c r="D3" s="108"/>
      <c r="E3" s="108"/>
      <c r="F3" s="147"/>
      <c r="G3" s="147"/>
      <c r="H3" s="147"/>
      <c r="I3" s="147"/>
      <c r="J3" s="37" t="s">
        <v>3</v>
      </c>
    </row>
    <row r="4" spans="1:10" ht="19.5" customHeight="1">
      <c r="A4" s="109" t="s">
        <v>56</v>
      </c>
      <c r="B4" s="111"/>
      <c r="C4" s="111"/>
      <c r="D4" s="111"/>
      <c r="E4" s="110"/>
      <c r="F4" s="148" t="s">
        <v>57</v>
      </c>
      <c r="G4" s="149" t="s">
        <v>110</v>
      </c>
      <c r="H4" s="150" t="s">
        <v>111</v>
      </c>
      <c r="I4" s="150" t="s">
        <v>112</v>
      </c>
      <c r="J4" s="144" t="s">
        <v>113</v>
      </c>
    </row>
    <row r="5" spans="1:10" ht="19.5" customHeight="1">
      <c r="A5" s="109" t="s">
        <v>67</v>
      </c>
      <c r="B5" s="111"/>
      <c r="C5" s="110"/>
      <c r="D5" s="141" t="s">
        <v>68</v>
      </c>
      <c r="E5" s="151" t="s">
        <v>114</v>
      </c>
      <c r="F5" s="149"/>
      <c r="G5" s="149"/>
      <c r="H5" s="150"/>
      <c r="I5" s="150"/>
      <c r="J5" s="144"/>
    </row>
    <row r="6" spans="1:10" ht="15" customHeight="1">
      <c r="A6" s="142" t="s">
        <v>77</v>
      </c>
      <c r="B6" s="142" t="s">
        <v>78</v>
      </c>
      <c r="C6" s="143" t="s">
        <v>79</v>
      </c>
      <c r="D6" s="144"/>
      <c r="E6" s="152"/>
      <c r="F6" s="149"/>
      <c r="G6" s="149"/>
      <c r="H6" s="150"/>
      <c r="I6" s="150"/>
      <c r="J6" s="144"/>
    </row>
    <row r="7" spans="1:10" ht="19.5" customHeight="1">
      <c r="A7" s="145" t="s">
        <v>36</v>
      </c>
      <c r="B7" s="145" t="s">
        <v>36</v>
      </c>
      <c r="C7" s="145" t="s">
        <v>36</v>
      </c>
      <c r="D7" s="146" t="s">
        <v>36</v>
      </c>
      <c r="E7" s="146" t="s">
        <v>57</v>
      </c>
      <c r="F7" s="124">
        <f aca="true" t="shared" si="0" ref="F7:F18">SUM(G7:J7)</f>
        <v>6196.09</v>
      </c>
      <c r="G7" s="124">
        <v>2741.15</v>
      </c>
      <c r="H7" s="124">
        <v>3454.94</v>
      </c>
      <c r="I7" s="124">
        <v>0</v>
      </c>
      <c r="J7" s="154">
        <v>0</v>
      </c>
    </row>
    <row r="8" spans="1:10" ht="19.5" customHeight="1">
      <c r="A8" s="145" t="s">
        <v>80</v>
      </c>
      <c r="B8" s="145" t="s">
        <v>81</v>
      </c>
      <c r="C8" s="145" t="s">
        <v>82</v>
      </c>
      <c r="D8" s="146" t="s">
        <v>83</v>
      </c>
      <c r="E8" s="146" t="s">
        <v>84</v>
      </c>
      <c r="F8" s="124">
        <f t="shared" si="0"/>
        <v>7</v>
      </c>
      <c r="G8" s="124">
        <v>7</v>
      </c>
      <c r="H8" s="124">
        <v>0</v>
      </c>
      <c r="I8" s="124">
        <v>0</v>
      </c>
      <c r="J8" s="154">
        <v>0</v>
      </c>
    </row>
    <row r="9" spans="1:10" ht="19.5" customHeight="1">
      <c r="A9" s="145" t="s">
        <v>85</v>
      </c>
      <c r="B9" s="145" t="s">
        <v>82</v>
      </c>
      <c r="C9" s="145" t="s">
        <v>86</v>
      </c>
      <c r="D9" s="146" t="s">
        <v>83</v>
      </c>
      <c r="E9" s="146" t="s">
        <v>87</v>
      </c>
      <c r="F9" s="124">
        <f t="shared" si="0"/>
        <v>3924.92</v>
      </c>
      <c r="G9" s="124">
        <v>1973.82</v>
      </c>
      <c r="H9" s="124">
        <v>1951.1</v>
      </c>
      <c r="I9" s="124">
        <v>0</v>
      </c>
      <c r="J9" s="154">
        <v>0</v>
      </c>
    </row>
    <row r="10" spans="1:10" ht="19.5" customHeight="1">
      <c r="A10" s="145" t="s">
        <v>88</v>
      </c>
      <c r="B10" s="145" t="s">
        <v>89</v>
      </c>
      <c r="C10" s="145" t="s">
        <v>90</v>
      </c>
      <c r="D10" s="146" t="s">
        <v>83</v>
      </c>
      <c r="E10" s="146" t="s">
        <v>91</v>
      </c>
      <c r="F10" s="124">
        <f t="shared" si="0"/>
        <v>17.01</v>
      </c>
      <c r="G10" s="124">
        <v>17.01</v>
      </c>
      <c r="H10" s="124">
        <v>0</v>
      </c>
      <c r="I10" s="124">
        <v>0</v>
      </c>
      <c r="J10" s="154">
        <v>0</v>
      </c>
    </row>
    <row r="11" spans="1:10" ht="19.5" customHeight="1">
      <c r="A11" s="145" t="s">
        <v>88</v>
      </c>
      <c r="B11" s="145" t="s">
        <v>89</v>
      </c>
      <c r="C11" s="145" t="s">
        <v>89</v>
      </c>
      <c r="D11" s="146" t="s">
        <v>83</v>
      </c>
      <c r="E11" s="146" t="s">
        <v>92</v>
      </c>
      <c r="F11" s="124">
        <f t="shared" si="0"/>
        <v>230.13</v>
      </c>
      <c r="G11" s="124">
        <v>230.13</v>
      </c>
      <c r="H11" s="124">
        <v>0</v>
      </c>
      <c r="I11" s="124">
        <v>0</v>
      </c>
      <c r="J11" s="154">
        <v>0</v>
      </c>
    </row>
    <row r="12" spans="1:10" ht="19.5" customHeight="1">
      <c r="A12" s="145" t="s">
        <v>88</v>
      </c>
      <c r="B12" s="145" t="s">
        <v>89</v>
      </c>
      <c r="C12" s="145" t="s">
        <v>93</v>
      </c>
      <c r="D12" s="146" t="s">
        <v>83</v>
      </c>
      <c r="E12" s="146" t="s">
        <v>94</v>
      </c>
      <c r="F12" s="124">
        <f t="shared" si="0"/>
        <v>123.81</v>
      </c>
      <c r="G12" s="124">
        <v>123.81</v>
      </c>
      <c r="H12" s="124">
        <v>0</v>
      </c>
      <c r="I12" s="124">
        <v>0</v>
      </c>
      <c r="J12" s="154">
        <v>0</v>
      </c>
    </row>
    <row r="13" spans="1:10" ht="19.5" customHeight="1">
      <c r="A13" s="145" t="s">
        <v>88</v>
      </c>
      <c r="B13" s="145" t="s">
        <v>95</v>
      </c>
      <c r="C13" s="145" t="s">
        <v>95</v>
      </c>
      <c r="D13" s="146" t="s">
        <v>83</v>
      </c>
      <c r="E13" s="146" t="s">
        <v>96</v>
      </c>
      <c r="F13" s="124">
        <f t="shared" si="0"/>
        <v>6.84</v>
      </c>
      <c r="G13" s="124">
        <v>6.84</v>
      </c>
      <c r="H13" s="124">
        <v>0</v>
      </c>
      <c r="I13" s="124">
        <v>0</v>
      </c>
      <c r="J13" s="154">
        <v>0</v>
      </c>
    </row>
    <row r="14" spans="1:10" ht="19.5" customHeight="1">
      <c r="A14" s="145" t="s">
        <v>97</v>
      </c>
      <c r="B14" s="145" t="s">
        <v>98</v>
      </c>
      <c r="C14" s="145" t="s">
        <v>90</v>
      </c>
      <c r="D14" s="146" t="s">
        <v>83</v>
      </c>
      <c r="E14" s="146" t="s">
        <v>99</v>
      </c>
      <c r="F14" s="124">
        <f t="shared" si="0"/>
        <v>179.83</v>
      </c>
      <c r="G14" s="124">
        <v>179.83</v>
      </c>
      <c r="H14" s="124">
        <v>0</v>
      </c>
      <c r="I14" s="124">
        <v>0</v>
      </c>
      <c r="J14" s="154">
        <v>0</v>
      </c>
    </row>
    <row r="15" spans="1:10" ht="19.5" customHeight="1">
      <c r="A15" s="145" t="s">
        <v>97</v>
      </c>
      <c r="B15" s="145" t="s">
        <v>98</v>
      </c>
      <c r="C15" s="145" t="s">
        <v>95</v>
      </c>
      <c r="D15" s="146" t="s">
        <v>83</v>
      </c>
      <c r="E15" s="146" t="s">
        <v>100</v>
      </c>
      <c r="F15" s="124">
        <f t="shared" si="0"/>
        <v>20</v>
      </c>
      <c r="G15" s="124">
        <v>0</v>
      </c>
      <c r="H15" s="124">
        <v>20</v>
      </c>
      <c r="I15" s="124">
        <v>0</v>
      </c>
      <c r="J15" s="154">
        <v>0</v>
      </c>
    </row>
    <row r="16" spans="1:10" ht="19.5" customHeight="1">
      <c r="A16" s="145" t="s">
        <v>101</v>
      </c>
      <c r="B16" s="145" t="s">
        <v>90</v>
      </c>
      <c r="C16" s="145" t="s">
        <v>102</v>
      </c>
      <c r="D16" s="146" t="s">
        <v>83</v>
      </c>
      <c r="E16" s="146" t="s">
        <v>103</v>
      </c>
      <c r="F16" s="124">
        <f t="shared" si="0"/>
        <v>195</v>
      </c>
      <c r="G16" s="124">
        <v>195</v>
      </c>
      <c r="H16" s="124">
        <v>0</v>
      </c>
      <c r="I16" s="124">
        <v>0</v>
      </c>
      <c r="J16" s="154">
        <v>0</v>
      </c>
    </row>
    <row r="17" spans="1:10" ht="19.5" customHeight="1">
      <c r="A17" s="145" t="s">
        <v>101</v>
      </c>
      <c r="B17" s="145" t="s">
        <v>90</v>
      </c>
      <c r="C17" s="145" t="s">
        <v>82</v>
      </c>
      <c r="D17" s="146" t="s">
        <v>83</v>
      </c>
      <c r="E17" s="146" t="s">
        <v>104</v>
      </c>
      <c r="F17" s="124">
        <f t="shared" si="0"/>
        <v>7.71</v>
      </c>
      <c r="G17" s="124">
        <v>7.71</v>
      </c>
      <c r="H17" s="124">
        <v>0</v>
      </c>
      <c r="I17" s="124">
        <v>0</v>
      </c>
      <c r="J17" s="154">
        <v>0</v>
      </c>
    </row>
    <row r="18" spans="1:10" ht="19.5" customHeight="1">
      <c r="A18" s="145" t="s">
        <v>105</v>
      </c>
      <c r="B18" s="145" t="s">
        <v>106</v>
      </c>
      <c r="C18" s="145" t="s">
        <v>82</v>
      </c>
      <c r="D18" s="146" t="s">
        <v>83</v>
      </c>
      <c r="E18" s="146" t="s">
        <v>107</v>
      </c>
      <c r="F18" s="124">
        <f t="shared" si="0"/>
        <v>1483.84</v>
      </c>
      <c r="G18" s="124">
        <v>0</v>
      </c>
      <c r="H18" s="124">
        <v>1483.84</v>
      </c>
      <c r="I18" s="124">
        <v>0</v>
      </c>
      <c r="J18" s="15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16384" width="9.16015625" style="0" bestFit="1" customWidth="1"/>
  </cols>
  <sheetData>
    <row r="1" spans="1:8" ht="20.25" customHeight="1">
      <c r="A1" s="106"/>
      <c r="B1" s="106"/>
      <c r="C1" s="106"/>
      <c r="D1" s="106"/>
      <c r="E1" s="106"/>
      <c r="F1" s="106"/>
      <c r="G1" s="106"/>
      <c r="H1" s="37" t="s">
        <v>115</v>
      </c>
    </row>
    <row r="2" spans="1:8" ht="20.25" customHeight="1">
      <c r="A2" s="22" t="s">
        <v>116</v>
      </c>
      <c r="B2" s="22"/>
      <c r="C2" s="22"/>
      <c r="D2" s="22"/>
      <c r="E2" s="22"/>
      <c r="F2" s="22"/>
      <c r="G2" s="22"/>
      <c r="H2" s="22"/>
    </row>
    <row r="3" spans="1:8" ht="20.25" customHeight="1">
      <c r="A3" s="107" t="s">
        <v>2</v>
      </c>
      <c r="B3" s="108"/>
      <c r="C3" s="47"/>
      <c r="D3" s="47"/>
      <c r="E3" s="47"/>
      <c r="F3" s="47"/>
      <c r="G3" s="47"/>
      <c r="H3" s="37" t="s">
        <v>3</v>
      </c>
    </row>
    <row r="4" spans="1:8" ht="24" customHeight="1">
      <c r="A4" s="109" t="s">
        <v>4</v>
      </c>
      <c r="B4" s="110"/>
      <c r="C4" s="109" t="s">
        <v>5</v>
      </c>
      <c r="D4" s="111"/>
      <c r="E4" s="111"/>
      <c r="F4" s="111"/>
      <c r="G4" s="111"/>
      <c r="H4" s="110"/>
    </row>
    <row r="5" spans="1:8" ht="24" customHeight="1">
      <c r="A5" s="112" t="s">
        <v>6</v>
      </c>
      <c r="B5" s="113" t="s">
        <v>7</v>
      </c>
      <c r="C5" s="112" t="s">
        <v>6</v>
      </c>
      <c r="D5" s="112" t="s">
        <v>57</v>
      </c>
      <c r="E5" s="113" t="s">
        <v>117</v>
      </c>
      <c r="F5" s="136" t="s">
        <v>118</v>
      </c>
      <c r="G5" s="113" t="s">
        <v>119</v>
      </c>
      <c r="H5" s="136" t="s">
        <v>120</v>
      </c>
    </row>
    <row r="6" spans="1:8" ht="24" customHeight="1">
      <c r="A6" s="114" t="s">
        <v>121</v>
      </c>
      <c r="B6" s="115">
        <f>SUM(B7:B9)</f>
        <v>5618.95</v>
      </c>
      <c r="C6" s="116" t="s">
        <v>122</v>
      </c>
      <c r="D6" s="115">
        <f aca="true" t="shared" si="0" ref="D6:D36">SUM(E6:H6)</f>
        <v>5643.79</v>
      </c>
      <c r="E6" s="128">
        <f>SUM(E7:E36)</f>
        <v>4159.95</v>
      </c>
      <c r="F6" s="131">
        <f>SUM(F7:F36)</f>
        <v>1483.84</v>
      </c>
      <c r="G6" s="131">
        <f>SUM(G7:G36)</f>
        <v>0</v>
      </c>
      <c r="H6" s="131">
        <f>SUM(H7:H36)</f>
        <v>0</v>
      </c>
    </row>
    <row r="7" spans="1:8" ht="24" customHeight="1">
      <c r="A7" s="114" t="s">
        <v>123</v>
      </c>
      <c r="B7" s="115">
        <v>4159.95</v>
      </c>
      <c r="C7" s="116" t="s">
        <v>124</v>
      </c>
      <c r="D7" s="115">
        <f t="shared" si="0"/>
        <v>0</v>
      </c>
      <c r="E7" s="128">
        <v>0</v>
      </c>
      <c r="F7" s="137">
        <v>0</v>
      </c>
      <c r="G7" s="137">
        <v>0</v>
      </c>
      <c r="H7" s="126">
        <v>0</v>
      </c>
    </row>
    <row r="8" spans="1:8" ht="24" customHeight="1">
      <c r="A8" s="114" t="s">
        <v>125</v>
      </c>
      <c r="B8" s="115">
        <v>1459</v>
      </c>
      <c r="C8" s="116" t="s">
        <v>126</v>
      </c>
      <c r="D8" s="115">
        <f t="shared" si="0"/>
        <v>0</v>
      </c>
      <c r="E8" s="128">
        <v>0</v>
      </c>
      <c r="F8" s="128">
        <v>0</v>
      </c>
      <c r="G8" s="128">
        <v>0</v>
      </c>
      <c r="H8" s="115">
        <v>0</v>
      </c>
    </row>
    <row r="9" spans="1:8" ht="24" customHeight="1">
      <c r="A9" s="114" t="s">
        <v>127</v>
      </c>
      <c r="B9" s="115">
        <v>0</v>
      </c>
      <c r="C9" s="116" t="s">
        <v>128</v>
      </c>
      <c r="D9" s="115">
        <f t="shared" si="0"/>
        <v>0</v>
      </c>
      <c r="E9" s="128">
        <v>0</v>
      </c>
      <c r="F9" s="128">
        <v>0</v>
      </c>
      <c r="G9" s="128">
        <v>0</v>
      </c>
      <c r="H9" s="115">
        <v>0</v>
      </c>
    </row>
    <row r="10" spans="1:8" ht="24" customHeight="1">
      <c r="A10" s="114" t="s">
        <v>129</v>
      </c>
      <c r="B10" s="115">
        <f>SUM(B11:B14)</f>
        <v>24.84</v>
      </c>
      <c r="C10" s="116" t="s">
        <v>130</v>
      </c>
      <c r="D10" s="115">
        <f t="shared" si="0"/>
        <v>0</v>
      </c>
      <c r="E10" s="128">
        <v>0</v>
      </c>
      <c r="F10" s="128">
        <v>0</v>
      </c>
      <c r="G10" s="128">
        <v>0</v>
      </c>
      <c r="H10" s="115">
        <v>0</v>
      </c>
    </row>
    <row r="11" spans="1:8" ht="24" customHeight="1">
      <c r="A11" s="114" t="s">
        <v>123</v>
      </c>
      <c r="B11" s="115">
        <v>0</v>
      </c>
      <c r="C11" s="116" t="s">
        <v>131</v>
      </c>
      <c r="D11" s="115">
        <f t="shared" si="0"/>
        <v>7</v>
      </c>
      <c r="E11" s="128">
        <v>7</v>
      </c>
      <c r="F11" s="128">
        <v>0</v>
      </c>
      <c r="G11" s="128">
        <v>0</v>
      </c>
      <c r="H11" s="115">
        <v>0</v>
      </c>
    </row>
    <row r="12" spans="1:8" ht="24" customHeight="1">
      <c r="A12" s="114" t="s">
        <v>125</v>
      </c>
      <c r="B12" s="115">
        <v>24.84</v>
      </c>
      <c r="C12" s="116" t="s">
        <v>132</v>
      </c>
      <c r="D12" s="115">
        <f t="shared" si="0"/>
        <v>0</v>
      </c>
      <c r="E12" s="128">
        <v>0</v>
      </c>
      <c r="F12" s="128">
        <v>0</v>
      </c>
      <c r="G12" s="128">
        <v>0</v>
      </c>
      <c r="H12" s="115">
        <v>0</v>
      </c>
    </row>
    <row r="13" spans="1:8" ht="24" customHeight="1">
      <c r="A13" s="114" t="s">
        <v>127</v>
      </c>
      <c r="B13" s="115">
        <v>0</v>
      </c>
      <c r="C13" s="116" t="s">
        <v>133</v>
      </c>
      <c r="D13" s="115">
        <f t="shared" si="0"/>
        <v>3394.62</v>
      </c>
      <c r="E13" s="128">
        <v>3394.62</v>
      </c>
      <c r="F13" s="128">
        <v>0</v>
      </c>
      <c r="G13" s="128">
        <v>0</v>
      </c>
      <c r="H13" s="115">
        <v>0</v>
      </c>
    </row>
    <row r="14" spans="1:8" ht="24" customHeight="1">
      <c r="A14" s="114" t="s">
        <v>134</v>
      </c>
      <c r="B14" s="115">
        <v>0</v>
      </c>
      <c r="C14" s="116" t="s">
        <v>135</v>
      </c>
      <c r="D14" s="115">
        <f t="shared" si="0"/>
        <v>377.79</v>
      </c>
      <c r="E14" s="128">
        <v>377.79</v>
      </c>
      <c r="F14" s="128">
        <v>0</v>
      </c>
      <c r="G14" s="128">
        <v>0</v>
      </c>
      <c r="H14" s="115">
        <v>0</v>
      </c>
    </row>
    <row r="15" spans="1:8" ht="24" customHeight="1">
      <c r="A15" s="117"/>
      <c r="B15" s="115"/>
      <c r="C15" s="118" t="s">
        <v>136</v>
      </c>
      <c r="D15" s="115">
        <f t="shared" si="0"/>
        <v>0</v>
      </c>
      <c r="E15" s="128">
        <v>0</v>
      </c>
      <c r="F15" s="128">
        <v>0</v>
      </c>
      <c r="G15" s="128">
        <v>0</v>
      </c>
      <c r="H15" s="115">
        <v>0</v>
      </c>
    </row>
    <row r="16" spans="1:8" ht="24" customHeight="1">
      <c r="A16" s="117"/>
      <c r="B16" s="115"/>
      <c r="C16" s="118" t="s">
        <v>137</v>
      </c>
      <c r="D16" s="115">
        <f t="shared" si="0"/>
        <v>187.83</v>
      </c>
      <c r="E16" s="128">
        <v>187.83</v>
      </c>
      <c r="F16" s="128">
        <v>0</v>
      </c>
      <c r="G16" s="128">
        <v>0</v>
      </c>
      <c r="H16" s="115">
        <v>0</v>
      </c>
    </row>
    <row r="17" spans="1:8" ht="24" customHeight="1">
      <c r="A17" s="117"/>
      <c r="B17" s="115"/>
      <c r="C17" s="118" t="s">
        <v>138</v>
      </c>
      <c r="D17" s="115">
        <f t="shared" si="0"/>
        <v>0</v>
      </c>
      <c r="E17" s="128">
        <v>0</v>
      </c>
      <c r="F17" s="128">
        <v>0</v>
      </c>
      <c r="G17" s="128">
        <v>0</v>
      </c>
      <c r="H17" s="115">
        <v>0</v>
      </c>
    </row>
    <row r="18" spans="1:8" ht="24" customHeight="1">
      <c r="A18" s="117"/>
      <c r="B18" s="115"/>
      <c r="C18" s="118" t="s">
        <v>139</v>
      </c>
      <c r="D18" s="115">
        <f t="shared" si="0"/>
        <v>0</v>
      </c>
      <c r="E18" s="128">
        <v>0</v>
      </c>
      <c r="F18" s="128">
        <v>0</v>
      </c>
      <c r="G18" s="128">
        <v>0</v>
      </c>
      <c r="H18" s="115">
        <v>0</v>
      </c>
    </row>
    <row r="19" spans="1:8" ht="24" customHeight="1">
      <c r="A19" s="117"/>
      <c r="B19" s="115"/>
      <c r="C19" s="118" t="s">
        <v>140</v>
      </c>
      <c r="D19" s="115">
        <f t="shared" si="0"/>
        <v>0</v>
      </c>
      <c r="E19" s="128">
        <v>0</v>
      </c>
      <c r="F19" s="128">
        <v>0</v>
      </c>
      <c r="G19" s="128">
        <v>0</v>
      </c>
      <c r="H19" s="115">
        <v>0</v>
      </c>
    </row>
    <row r="20" spans="1:8" ht="24" customHeight="1">
      <c r="A20" s="117"/>
      <c r="B20" s="115"/>
      <c r="C20" s="118" t="s">
        <v>141</v>
      </c>
      <c r="D20" s="115">
        <f t="shared" si="0"/>
        <v>0</v>
      </c>
      <c r="E20" s="128">
        <v>0</v>
      </c>
      <c r="F20" s="128">
        <v>0</v>
      </c>
      <c r="G20" s="128">
        <v>0</v>
      </c>
      <c r="H20" s="115">
        <v>0</v>
      </c>
    </row>
    <row r="21" spans="1:8" ht="24" customHeight="1">
      <c r="A21" s="117"/>
      <c r="B21" s="115"/>
      <c r="C21" s="118" t="s">
        <v>142</v>
      </c>
      <c r="D21" s="115">
        <f t="shared" si="0"/>
        <v>0</v>
      </c>
      <c r="E21" s="128">
        <v>0</v>
      </c>
      <c r="F21" s="128">
        <v>0</v>
      </c>
      <c r="G21" s="128">
        <v>0</v>
      </c>
      <c r="H21" s="115">
        <v>0</v>
      </c>
    </row>
    <row r="22" spans="1:8" ht="24" customHeight="1">
      <c r="A22" s="117"/>
      <c r="B22" s="115"/>
      <c r="C22" s="118" t="s">
        <v>143</v>
      </c>
      <c r="D22" s="115">
        <f t="shared" si="0"/>
        <v>0</v>
      </c>
      <c r="E22" s="128">
        <v>0</v>
      </c>
      <c r="F22" s="128">
        <v>0</v>
      </c>
      <c r="G22" s="128">
        <v>0</v>
      </c>
      <c r="H22" s="115">
        <v>0</v>
      </c>
    </row>
    <row r="23" spans="1:8" ht="24" customHeight="1">
      <c r="A23" s="117"/>
      <c r="B23" s="115"/>
      <c r="C23" s="118" t="s">
        <v>144</v>
      </c>
      <c r="D23" s="115">
        <f t="shared" si="0"/>
        <v>0</v>
      </c>
      <c r="E23" s="128">
        <v>0</v>
      </c>
      <c r="F23" s="128">
        <v>0</v>
      </c>
      <c r="G23" s="128">
        <v>0</v>
      </c>
      <c r="H23" s="115">
        <v>0</v>
      </c>
    </row>
    <row r="24" spans="1:8" ht="24" customHeight="1">
      <c r="A24" s="117"/>
      <c r="B24" s="115"/>
      <c r="C24" s="119" t="s">
        <v>145</v>
      </c>
      <c r="D24" s="115">
        <f t="shared" si="0"/>
        <v>0</v>
      </c>
      <c r="E24" s="128">
        <v>0</v>
      </c>
      <c r="F24" s="128">
        <v>0</v>
      </c>
      <c r="G24" s="128">
        <v>0</v>
      </c>
      <c r="H24" s="115">
        <v>0</v>
      </c>
    </row>
    <row r="25" spans="1:8" ht="24" customHeight="1">
      <c r="A25" s="120"/>
      <c r="B25" s="121"/>
      <c r="C25" s="122" t="s">
        <v>146</v>
      </c>
      <c r="D25" s="121">
        <f t="shared" si="0"/>
        <v>0</v>
      </c>
      <c r="E25" s="121">
        <v>0</v>
      </c>
      <c r="F25" s="121">
        <v>0</v>
      </c>
      <c r="G25" s="121">
        <v>0</v>
      </c>
      <c r="H25" s="121">
        <v>0</v>
      </c>
    </row>
    <row r="26" spans="1:8" ht="24" customHeight="1">
      <c r="A26" s="114"/>
      <c r="B26" s="121"/>
      <c r="C26" s="122" t="s">
        <v>147</v>
      </c>
      <c r="D26" s="121">
        <f t="shared" si="0"/>
        <v>192.71</v>
      </c>
      <c r="E26" s="121">
        <v>192.71</v>
      </c>
      <c r="F26" s="121">
        <v>0</v>
      </c>
      <c r="G26" s="121">
        <v>0</v>
      </c>
      <c r="H26" s="121">
        <v>0</v>
      </c>
    </row>
    <row r="27" spans="1:8" ht="24" customHeight="1">
      <c r="A27" s="114"/>
      <c r="B27" s="121"/>
      <c r="C27" s="122" t="s">
        <v>148</v>
      </c>
      <c r="D27" s="121">
        <f t="shared" si="0"/>
        <v>0</v>
      </c>
      <c r="E27" s="121">
        <v>0</v>
      </c>
      <c r="F27" s="121">
        <v>0</v>
      </c>
      <c r="G27" s="121">
        <v>0</v>
      </c>
      <c r="H27" s="121">
        <v>0</v>
      </c>
    </row>
    <row r="28" spans="1:8" ht="24" customHeight="1">
      <c r="A28" s="114"/>
      <c r="B28" s="121"/>
      <c r="C28" s="122" t="s">
        <v>149</v>
      </c>
      <c r="D28" s="121">
        <f t="shared" si="0"/>
        <v>0</v>
      </c>
      <c r="E28" s="121">
        <v>0</v>
      </c>
      <c r="F28" s="121">
        <v>0</v>
      </c>
      <c r="G28" s="121">
        <v>0</v>
      </c>
      <c r="H28" s="121">
        <v>0</v>
      </c>
    </row>
    <row r="29" spans="1:8" ht="24" customHeight="1">
      <c r="A29" s="114"/>
      <c r="B29" s="121"/>
      <c r="C29" s="122" t="s">
        <v>150</v>
      </c>
      <c r="D29" s="121">
        <f t="shared" si="0"/>
        <v>0</v>
      </c>
      <c r="E29" s="121">
        <v>0</v>
      </c>
      <c r="F29" s="121">
        <v>0</v>
      </c>
      <c r="G29" s="121">
        <v>0</v>
      </c>
      <c r="H29" s="121">
        <v>0</v>
      </c>
    </row>
    <row r="30" spans="1:8" ht="24" customHeight="1">
      <c r="A30" s="123"/>
      <c r="B30" s="124"/>
      <c r="C30" s="125" t="s">
        <v>151</v>
      </c>
      <c r="D30" s="126">
        <f t="shared" si="0"/>
        <v>0</v>
      </c>
      <c r="E30" s="138">
        <v>0</v>
      </c>
      <c r="F30" s="138">
        <v>0</v>
      </c>
      <c r="G30" s="138">
        <v>0</v>
      </c>
      <c r="H30" s="138">
        <v>0</v>
      </c>
    </row>
    <row r="31" spans="1:8" ht="24" customHeight="1">
      <c r="A31" s="127"/>
      <c r="B31" s="128"/>
      <c r="C31" s="129" t="s">
        <v>152</v>
      </c>
      <c r="D31" s="115">
        <f t="shared" si="0"/>
        <v>1483.84</v>
      </c>
      <c r="E31" s="139">
        <v>0</v>
      </c>
      <c r="F31" s="139">
        <v>1483.84</v>
      </c>
      <c r="G31" s="139">
        <v>0</v>
      </c>
      <c r="H31" s="139">
        <v>0</v>
      </c>
    </row>
    <row r="32" spans="1:8" ht="24" customHeight="1">
      <c r="A32" s="130"/>
      <c r="B32" s="131"/>
      <c r="C32" s="132" t="s">
        <v>153</v>
      </c>
      <c r="D32" s="131">
        <f t="shared" si="0"/>
        <v>0</v>
      </c>
      <c r="E32" s="131">
        <v>0</v>
      </c>
      <c r="F32" s="131">
        <v>0</v>
      </c>
      <c r="G32" s="131">
        <v>0</v>
      </c>
      <c r="H32" s="131">
        <v>0</v>
      </c>
    </row>
    <row r="33" spans="1:8" ht="24" customHeight="1">
      <c r="A33" s="130"/>
      <c r="B33" s="131"/>
      <c r="C33" s="132" t="s">
        <v>154</v>
      </c>
      <c r="D33" s="131">
        <f t="shared" si="0"/>
        <v>0</v>
      </c>
      <c r="E33" s="131">
        <v>0</v>
      </c>
      <c r="F33" s="131">
        <v>0</v>
      </c>
      <c r="G33" s="131">
        <v>0</v>
      </c>
      <c r="H33" s="131">
        <v>0</v>
      </c>
    </row>
    <row r="34" spans="1:8" ht="24" customHeight="1">
      <c r="A34" s="130"/>
      <c r="B34" s="131"/>
      <c r="C34" s="132" t="s">
        <v>155</v>
      </c>
      <c r="D34" s="131">
        <f t="shared" si="0"/>
        <v>0</v>
      </c>
      <c r="E34" s="131">
        <v>0</v>
      </c>
      <c r="F34" s="131">
        <v>0</v>
      </c>
      <c r="G34" s="131">
        <v>0</v>
      </c>
      <c r="H34" s="131">
        <v>0</v>
      </c>
    </row>
    <row r="35" spans="1:8" ht="24" customHeight="1">
      <c r="A35" s="130"/>
      <c r="B35" s="131"/>
      <c r="C35" s="132" t="s">
        <v>156</v>
      </c>
      <c r="D35" s="131">
        <f t="shared" si="0"/>
        <v>0</v>
      </c>
      <c r="E35" s="131">
        <v>0</v>
      </c>
      <c r="F35" s="131">
        <v>0</v>
      </c>
      <c r="G35" s="131">
        <v>0</v>
      </c>
      <c r="H35" s="131">
        <v>0</v>
      </c>
    </row>
    <row r="36" spans="1:8" ht="24" customHeight="1">
      <c r="A36" s="130"/>
      <c r="B36" s="131"/>
      <c r="C36" s="132" t="s">
        <v>157</v>
      </c>
      <c r="D36" s="131">
        <f t="shared" si="0"/>
        <v>0</v>
      </c>
      <c r="E36" s="131">
        <v>0</v>
      </c>
      <c r="F36" s="131">
        <v>0</v>
      </c>
      <c r="G36" s="131">
        <v>0</v>
      </c>
      <c r="H36" s="131">
        <v>0</v>
      </c>
    </row>
    <row r="37" spans="1:8" ht="24" customHeight="1">
      <c r="A37" s="133"/>
      <c r="B37" s="134"/>
      <c r="C37" s="133"/>
      <c r="D37" s="134"/>
      <c r="E37" s="131"/>
      <c r="F37" s="131"/>
      <c r="G37" s="131" t="s">
        <v>36</v>
      </c>
      <c r="H37" s="131"/>
    </row>
    <row r="38" spans="1:8" ht="24" customHeight="1">
      <c r="A38" s="130"/>
      <c r="B38" s="131"/>
      <c r="C38" s="130" t="s">
        <v>158</v>
      </c>
      <c r="D38" s="131">
        <f>SUM(E38:H38)</f>
        <v>0</v>
      </c>
      <c r="E38" s="131">
        <f>SUM(B7,B11)-SUM(E6)</f>
        <v>0</v>
      </c>
      <c r="F38" s="131">
        <f>SUM(B8,B12)-SUM(F6)</f>
        <v>0</v>
      </c>
      <c r="G38" s="131">
        <f>SUM(B9,B13)-SUM(G6)</f>
        <v>0</v>
      </c>
      <c r="H38" s="131">
        <f>SUM(B14)-SUM(H6)</f>
        <v>0</v>
      </c>
    </row>
    <row r="39" spans="1:8" ht="24" customHeight="1">
      <c r="A39" s="130"/>
      <c r="B39" s="135"/>
      <c r="C39" s="130"/>
      <c r="D39" s="134"/>
      <c r="E39" s="131"/>
      <c r="F39" s="131"/>
      <c r="G39" s="131"/>
      <c r="H39" s="131"/>
    </row>
    <row r="40" spans="1:8" ht="24" customHeight="1">
      <c r="A40" s="133" t="s">
        <v>52</v>
      </c>
      <c r="B40" s="135">
        <f>SUM(B6,B10)</f>
        <v>5643.79</v>
      </c>
      <c r="C40" s="133" t="s">
        <v>53</v>
      </c>
      <c r="D40" s="134">
        <f>SUM(D7:D38)</f>
        <v>5643.79</v>
      </c>
      <c r="E40" s="134">
        <f>SUM(E7:E38)</f>
        <v>4159.95</v>
      </c>
      <c r="F40" s="134">
        <f>SUM(F7:F38)</f>
        <v>1483.84</v>
      </c>
      <c r="G40" s="134">
        <f>SUM(G7:G38)</f>
        <v>0</v>
      </c>
      <c r="H40" s="134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5" style="0" customWidth="1"/>
    <col min="3" max="3" width="10.5" style="0" customWidth="1"/>
    <col min="4" max="4" width="43.5" style="0" customWidth="1"/>
    <col min="5" max="5" width="15.83203125" style="0" customWidth="1"/>
    <col min="6" max="15" width="11.5" style="0" customWidth="1"/>
    <col min="16" max="22" width="8.5" style="0" customWidth="1"/>
    <col min="23" max="25" width="9.16015625" style="0" customWidth="1"/>
    <col min="26" max="35" width="8.5" style="0" customWidth="1"/>
    <col min="36" max="38" width="9.16015625" style="0" customWidth="1"/>
    <col min="39" max="41" width="8.5" style="0" customWidth="1"/>
    <col min="42" max="16384" width="9.16015625" style="0" bestFit="1" customWidth="1"/>
  </cols>
  <sheetData>
    <row r="1" spans="1:41" ht="19.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O1" s="35" t="s">
        <v>159</v>
      </c>
    </row>
    <row r="2" spans="1:41" ht="19.5" customHeight="1">
      <c r="A2" s="22" t="s">
        <v>160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19.5" customHeight="1">
      <c r="A3" s="23" t="s">
        <v>2</v>
      </c>
      <c r="B3" s="24"/>
      <c r="C3" s="24"/>
      <c r="D3" s="24"/>
      <c r="E3" s="95"/>
      <c r="F3" s="95"/>
      <c r="G3" s="95"/>
      <c r="H3" s="95"/>
      <c r="I3" s="95"/>
      <c r="J3" s="95"/>
      <c r="K3" s="95"/>
      <c r="L3" s="95"/>
      <c r="M3" s="95"/>
      <c r="N3" s="95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84"/>
      <c r="AJ3" s="84"/>
      <c r="AK3" s="84"/>
      <c r="AL3" s="84"/>
      <c r="AO3" s="37" t="s">
        <v>3</v>
      </c>
    </row>
    <row r="4" spans="1:41" ht="19.5" customHeight="1">
      <c r="A4" s="25" t="s">
        <v>56</v>
      </c>
      <c r="B4" s="26"/>
      <c r="C4" s="26"/>
      <c r="D4" s="27"/>
      <c r="E4" s="96" t="s">
        <v>161</v>
      </c>
      <c r="F4" s="85" t="s">
        <v>162</v>
      </c>
      <c r="G4" s="86"/>
      <c r="H4" s="86"/>
      <c r="I4" s="86"/>
      <c r="J4" s="86"/>
      <c r="K4" s="86"/>
      <c r="L4" s="86"/>
      <c r="M4" s="86"/>
      <c r="N4" s="86"/>
      <c r="O4" s="90"/>
      <c r="P4" s="85" t="s">
        <v>163</v>
      </c>
      <c r="Q4" s="86"/>
      <c r="R4" s="86"/>
      <c r="S4" s="86"/>
      <c r="T4" s="86"/>
      <c r="U4" s="86"/>
      <c r="V4" s="86"/>
      <c r="W4" s="86"/>
      <c r="X4" s="86"/>
      <c r="Y4" s="90"/>
      <c r="Z4" s="85" t="s">
        <v>164</v>
      </c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90"/>
    </row>
    <row r="5" spans="1:41" ht="19.5" customHeight="1">
      <c r="A5" s="64" t="s">
        <v>67</v>
      </c>
      <c r="B5" s="66"/>
      <c r="C5" s="74" t="s">
        <v>68</v>
      </c>
      <c r="D5" s="40" t="s">
        <v>114</v>
      </c>
      <c r="E5" s="97"/>
      <c r="F5" s="51" t="s">
        <v>57</v>
      </c>
      <c r="G5" s="98" t="s">
        <v>165</v>
      </c>
      <c r="H5" s="99"/>
      <c r="I5" s="102"/>
      <c r="J5" s="98" t="s">
        <v>166</v>
      </c>
      <c r="K5" s="99"/>
      <c r="L5" s="102"/>
      <c r="M5" s="98" t="s">
        <v>167</v>
      </c>
      <c r="N5" s="99"/>
      <c r="O5" s="102"/>
      <c r="P5" s="73" t="s">
        <v>57</v>
      </c>
      <c r="Q5" s="98" t="s">
        <v>165</v>
      </c>
      <c r="R5" s="99"/>
      <c r="S5" s="102"/>
      <c r="T5" s="98" t="s">
        <v>166</v>
      </c>
      <c r="U5" s="99"/>
      <c r="V5" s="102"/>
      <c r="W5" s="98" t="s">
        <v>167</v>
      </c>
      <c r="X5" s="99"/>
      <c r="Y5" s="102"/>
      <c r="Z5" s="51" t="s">
        <v>57</v>
      </c>
      <c r="AA5" s="98" t="s">
        <v>165</v>
      </c>
      <c r="AB5" s="99"/>
      <c r="AC5" s="102"/>
      <c r="AD5" s="98" t="s">
        <v>166</v>
      </c>
      <c r="AE5" s="99"/>
      <c r="AF5" s="102"/>
      <c r="AG5" s="98" t="s">
        <v>167</v>
      </c>
      <c r="AH5" s="99"/>
      <c r="AI5" s="102"/>
      <c r="AJ5" s="98" t="s">
        <v>168</v>
      </c>
      <c r="AK5" s="99"/>
      <c r="AL5" s="102"/>
      <c r="AM5" s="98" t="s">
        <v>120</v>
      </c>
      <c r="AN5" s="99"/>
      <c r="AO5" s="102"/>
    </row>
    <row r="6" spans="1:41" ht="29.25" customHeight="1">
      <c r="A6" s="94" t="s">
        <v>77</v>
      </c>
      <c r="B6" s="94" t="s">
        <v>78</v>
      </c>
      <c r="C6" s="42"/>
      <c r="D6" s="42"/>
      <c r="E6" s="100"/>
      <c r="F6" s="75"/>
      <c r="G6" s="59" t="s">
        <v>72</v>
      </c>
      <c r="H6" s="101" t="s">
        <v>110</v>
      </c>
      <c r="I6" s="101" t="s">
        <v>111</v>
      </c>
      <c r="J6" s="59" t="s">
        <v>72</v>
      </c>
      <c r="K6" s="101" t="s">
        <v>110</v>
      </c>
      <c r="L6" s="101" t="s">
        <v>111</v>
      </c>
      <c r="M6" s="59" t="s">
        <v>72</v>
      </c>
      <c r="N6" s="101" t="s">
        <v>110</v>
      </c>
      <c r="O6" s="61" t="s">
        <v>111</v>
      </c>
      <c r="P6" s="75"/>
      <c r="Q6" s="105" t="s">
        <v>72</v>
      </c>
      <c r="R6" s="43" t="s">
        <v>110</v>
      </c>
      <c r="S6" s="43" t="s">
        <v>111</v>
      </c>
      <c r="T6" s="105" t="s">
        <v>72</v>
      </c>
      <c r="U6" s="43" t="s">
        <v>110</v>
      </c>
      <c r="V6" s="42" t="s">
        <v>111</v>
      </c>
      <c r="W6" s="41" t="s">
        <v>72</v>
      </c>
      <c r="X6" s="105" t="s">
        <v>110</v>
      </c>
      <c r="Y6" s="43" t="s">
        <v>111</v>
      </c>
      <c r="Z6" s="75"/>
      <c r="AA6" s="59" t="s">
        <v>72</v>
      </c>
      <c r="AB6" s="94" t="s">
        <v>110</v>
      </c>
      <c r="AC6" s="94" t="s">
        <v>111</v>
      </c>
      <c r="AD6" s="59" t="s">
        <v>72</v>
      </c>
      <c r="AE6" s="94" t="s">
        <v>110</v>
      </c>
      <c r="AF6" s="94" t="s">
        <v>111</v>
      </c>
      <c r="AG6" s="59" t="s">
        <v>72</v>
      </c>
      <c r="AH6" s="101" t="s">
        <v>110</v>
      </c>
      <c r="AI6" s="101" t="s">
        <v>111</v>
      </c>
      <c r="AJ6" s="59" t="s">
        <v>72</v>
      </c>
      <c r="AK6" s="101" t="s">
        <v>110</v>
      </c>
      <c r="AL6" s="101" t="s">
        <v>111</v>
      </c>
      <c r="AM6" s="59" t="s">
        <v>72</v>
      </c>
      <c r="AN6" s="101" t="s">
        <v>110</v>
      </c>
      <c r="AO6" s="101" t="s">
        <v>111</v>
      </c>
    </row>
    <row r="7" spans="1:41" ht="19.5" customHeight="1">
      <c r="A7" s="33" t="s">
        <v>36</v>
      </c>
      <c r="B7" s="33" t="s">
        <v>36</v>
      </c>
      <c r="C7" s="33" t="s">
        <v>36</v>
      </c>
      <c r="D7" s="33" t="s">
        <v>57</v>
      </c>
      <c r="E7" s="54">
        <f aca="true" t="shared" si="0" ref="E7:E16">SUM(F7,P7,Z7)</f>
        <v>5643.79</v>
      </c>
      <c r="F7" s="54">
        <f aca="true" t="shared" si="1" ref="F7:F16">SUM(G7,J7,M7)</f>
        <v>5618.95</v>
      </c>
      <c r="G7" s="54">
        <f aca="true" t="shared" si="2" ref="G7:G16">SUM(H7:I7)</f>
        <v>4159.95</v>
      </c>
      <c r="H7" s="54">
        <v>2566.15</v>
      </c>
      <c r="I7" s="45">
        <v>1593.8</v>
      </c>
      <c r="J7" s="54">
        <f aca="true" t="shared" si="3" ref="J7:J16">SUM(K7:L7)</f>
        <v>1459</v>
      </c>
      <c r="K7" s="54">
        <v>0</v>
      </c>
      <c r="L7" s="45">
        <v>1459</v>
      </c>
      <c r="M7" s="54">
        <f aca="true" t="shared" si="4" ref="M7:M16">SUM(N7:O7)</f>
        <v>0</v>
      </c>
      <c r="N7" s="54">
        <v>0</v>
      </c>
      <c r="O7" s="45">
        <v>0</v>
      </c>
      <c r="P7" s="46">
        <f aca="true" t="shared" si="5" ref="P7:P16">SUM(Q7,T7,W7)</f>
        <v>0</v>
      </c>
      <c r="Q7" s="54">
        <f aca="true" t="shared" si="6" ref="Q7:Q16">SUM(R7:S7)</f>
        <v>0</v>
      </c>
      <c r="R7" s="54">
        <v>0</v>
      </c>
      <c r="S7" s="45">
        <v>0</v>
      </c>
      <c r="T7" s="54">
        <f aca="true" t="shared" si="7" ref="T7:T16">SUM(U7:V7)</f>
        <v>0</v>
      </c>
      <c r="U7" s="54">
        <v>0</v>
      </c>
      <c r="V7" s="54">
        <v>0</v>
      </c>
      <c r="W7" s="54">
        <f aca="true" t="shared" si="8" ref="W7:W16">SUM(X7:Y7)</f>
        <v>0</v>
      </c>
      <c r="X7" s="54">
        <v>0</v>
      </c>
      <c r="Y7" s="45">
        <v>0</v>
      </c>
      <c r="Z7" s="46">
        <f aca="true" t="shared" si="9" ref="Z7:Z16">SUM(AA7,AD7,AG7,AJ7,AM7)</f>
        <v>24.84</v>
      </c>
      <c r="AA7" s="54">
        <f aca="true" t="shared" si="10" ref="AA7:AA16">SUM(AB7:AC7)</f>
        <v>0</v>
      </c>
      <c r="AB7" s="54">
        <v>0</v>
      </c>
      <c r="AC7" s="45">
        <v>0</v>
      </c>
      <c r="AD7" s="54">
        <f aca="true" t="shared" si="11" ref="AD7:AD16">SUM(AE7:AF7)</f>
        <v>24.84</v>
      </c>
      <c r="AE7" s="54">
        <v>0</v>
      </c>
      <c r="AF7" s="45">
        <v>24.84</v>
      </c>
      <c r="AG7" s="54">
        <f aca="true" t="shared" si="12" ref="AG7:AG16">SUM(AH7:AI7)</f>
        <v>0</v>
      </c>
      <c r="AH7" s="54">
        <v>0</v>
      </c>
      <c r="AI7" s="45">
        <v>0</v>
      </c>
      <c r="AJ7" s="54">
        <f aca="true" t="shared" si="13" ref="AJ7:AJ16">SUM(AK7:AL7)</f>
        <v>0</v>
      </c>
      <c r="AK7" s="54">
        <v>0</v>
      </c>
      <c r="AL7" s="45">
        <v>0</v>
      </c>
      <c r="AM7" s="54">
        <f aca="true" t="shared" si="14" ref="AM7:AM16">SUM(AN7:AO7)</f>
        <v>0</v>
      </c>
      <c r="AN7" s="54">
        <v>0</v>
      </c>
      <c r="AO7" s="45">
        <v>0</v>
      </c>
    </row>
    <row r="8" spans="1:41" ht="19.5" customHeight="1">
      <c r="A8" s="33" t="s">
        <v>36</v>
      </c>
      <c r="B8" s="33" t="s">
        <v>169</v>
      </c>
      <c r="C8" s="33" t="s">
        <v>36</v>
      </c>
      <c r="D8" s="33" t="s">
        <v>170</v>
      </c>
      <c r="E8" s="54">
        <f t="shared" si="0"/>
        <v>4715.6900000000005</v>
      </c>
      <c r="F8" s="54">
        <f t="shared" si="1"/>
        <v>4690.85</v>
      </c>
      <c r="G8" s="54">
        <f t="shared" si="2"/>
        <v>3632.8500000000004</v>
      </c>
      <c r="H8" s="54">
        <v>2538.59</v>
      </c>
      <c r="I8" s="45">
        <v>1094.26</v>
      </c>
      <c r="J8" s="54">
        <f t="shared" si="3"/>
        <v>1058</v>
      </c>
      <c r="K8" s="54">
        <v>0</v>
      </c>
      <c r="L8" s="45">
        <v>1058</v>
      </c>
      <c r="M8" s="54">
        <f t="shared" si="4"/>
        <v>0</v>
      </c>
      <c r="N8" s="54">
        <v>0</v>
      </c>
      <c r="O8" s="45">
        <v>0</v>
      </c>
      <c r="P8" s="46">
        <f t="shared" si="5"/>
        <v>0</v>
      </c>
      <c r="Q8" s="54">
        <f t="shared" si="6"/>
        <v>0</v>
      </c>
      <c r="R8" s="54">
        <v>0</v>
      </c>
      <c r="S8" s="45">
        <v>0</v>
      </c>
      <c r="T8" s="54">
        <f t="shared" si="7"/>
        <v>0</v>
      </c>
      <c r="U8" s="54">
        <v>0</v>
      </c>
      <c r="V8" s="54">
        <v>0</v>
      </c>
      <c r="W8" s="54">
        <f t="shared" si="8"/>
        <v>0</v>
      </c>
      <c r="X8" s="54">
        <v>0</v>
      </c>
      <c r="Y8" s="45">
        <v>0</v>
      </c>
      <c r="Z8" s="46">
        <f t="shared" si="9"/>
        <v>24.84</v>
      </c>
      <c r="AA8" s="54">
        <f t="shared" si="10"/>
        <v>0</v>
      </c>
      <c r="AB8" s="54">
        <v>0</v>
      </c>
      <c r="AC8" s="45">
        <v>0</v>
      </c>
      <c r="AD8" s="54">
        <f t="shared" si="11"/>
        <v>24.84</v>
      </c>
      <c r="AE8" s="54">
        <v>0</v>
      </c>
      <c r="AF8" s="45">
        <v>24.84</v>
      </c>
      <c r="AG8" s="54">
        <f t="shared" si="12"/>
        <v>0</v>
      </c>
      <c r="AH8" s="54">
        <v>0</v>
      </c>
      <c r="AI8" s="45">
        <v>0</v>
      </c>
      <c r="AJ8" s="54">
        <f t="shared" si="13"/>
        <v>0</v>
      </c>
      <c r="AK8" s="54">
        <v>0</v>
      </c>
      <c r="AL8" s="45">
        <v>0</v>
      </c>
      <c r="AM8" s="54">
        <f t="shared" si="14"/>
        <v>0</v>
      </c>
      <c r="AN8" s="54">
        <v>0</v>
      </c>
      <c r="AO8" s="45">
        <v>0</v>
      </c>
    </row>
    <row r="9" spans="1:41" ht="19.5" customHeight="1">
      <c r="A9" s="33" t="s">
        <v>169</v>
      </c>
      <c r="B9" s="33" t="s">
        <v>171</v>
      </c>
      <c r="C9" s="33" t="s">
        <v>83</v>
      </c>
      <c r="D9" s="33" t="s">
        <v>172</v>
      </c>
      <c r="E9" s="54">
        <f t="shared" si="0"/>
        <v>2857.15</v>
      </c>
      <c r="F9" s="54">
        <f t="shared" si="1"/>
        <v>2857.15</v>
      </c>
      <c r="G9" s="54">
        <f t="shared" si="2"/>
        <v>2817.55</v>
      </c>
      <c r="H9" s="54">
        <v>2215.29</v>
      </c>
      <c r="I9" s="45">
        <v>602.26</v>
      </c>
      <c r="J9" s="54">
        <f t="shared" si="3"/>
        <v>39.6</v>
      </c>
      <c r="K9" s="54">
        <v>0</v>
      </c>
      <c r="L9" s="45">
        <v>39.6</v>
      </c>
      <c r="M9" s="54">
        <f t="shared" si="4"/>
        <v>0</v>
      </c>
      <c r="N9" s="54">
        <v>0</v>
      </c>
      <c r="O9" s="45">
        <v>0</v>
      </c>
      <c r="P9" s="46">
        <f t="shared" si="5"/>
        <v>0</v>
      </c>
      <c r="Q9" s="54">
        <f t="shared" si="6"/>
        <v>0</v>
      </c>
      <c r="R9" s="54">
        <v>0</v>
      </c>
      <c r="S9" s="45">
        <v>0</v>
      </c>
      <c r="T9" s="54">
        <f t="shared" si="7"/>
        <v>0</v>
      </c>
      <c r="U9" s="54">
        <v>0</v>
      </c>
      <c r="V9" s="54">
        <v>0</v>
      </c>
      <c r="W9" s="54">
        <f t="shared" si="8"/>
        <v>0</v>
      </c>
      <c r="X9" s="54">
        <v>0</v>
      </c>
      <c r="Y9" s="45">
        <v>0</v>
      </c>
      <c r="Z9" s="46">
        <f t="shared" si="9"/>
        <v>0</v>
      </c>
      <c r="AA9" s="54">
        <f t="shared" si="10"/>
        <v>0</v>
      </c>
      <c r="AB9" s="54">
        <v>0</v>
      </c>
      <c r="AC9" s="45">
        <v>0</v>
      </c>
      <c r="AD9" s="54">
        <f t="shared" si="11"/>
        <v>0</v>
      </c>
      <c r="AE9" s="54">
        <v>0</v>
      </c>
      <c r="AF9" s="45">
        <v>0</v>
      </c>
      <c r="AG9" s="54">
        <f t="shared" si="12"/>
        <v>0</v>
      </c>
      <c r="AH9" s="54">
        <v>0</v>
      </c>
      <c r="AI9" s="45">
        <v>0</v>
      </c>
      <c r="AJ9" s="54">
        <f t="shared" si="13"/>
        <v>0</v>
      </c>
      <c r="AK9" s="54">
        <v>0</v>
      </c>
      <c r="AL9" s="45">
        <v>0</v>
      </c>
      <c r="AM9" s="54">
        <f t="shared" si="14"/>
        <v>0</v>
      </c>
      <c r="AN9" s="54">
        <v>0</v>
      </c>
      <c r="AO9" s="45">
        <v>0</v>
      </c>
    </row>
    <row r="10" spans="1:41" ht="19.5" customHeight="1">
      <c r="A10" s="33" t="s">
        <v>169</v>
      </c>
      <c r="B10" s="33" t="s">
        <v>173</v>
      </c>
      <c r="C10" s="33" t="s">
        <v>83</v>
      </c>
      <c r="D10" s="33" t="s">
        <v>174</v>
      </c>
      <c r="E10" s="54">
        <f t="shared" si="0"/>
        <v>1858.5399999999997</v>
      </c>
      <c r="F10" s="54">
        <f t="shared" si="1"/>
        <v>1833.6999999999998</v>
      </c>
      <c r="G10" s="54">
        <f t="shared" si="2"/>
        <v>815.3</v>
      </c>
      <c r="H10" s="54">
        <v>323.3</v>
      </c>
      <c r="I10" s="45">
        <v>492</v>
      </c>
      <c r="J10" s="54">
        <f t="shared" si="3"/>
        <v>1018.4</v>
      </c>
      <c r="K10" s="54">
        <v>0</v>
      </c>
      <c r="L10" s="45">
        <v>1018.4</v>
      </c>
      <c r="M10" s="54">
        <f t="shared" si="4"/>
        <v>0</v>
      </c>
      <c r="N10" s="54">
        <v>0</v>
      </c>
      <c r="O10" s="45">
        <v>0</v>
      </c>
      <c r="P10" s="46">
        <f t="shared" si="5"/>
        <v>0</v>
      </c>
      <c r="Q10" s="54">
        <f t="shared" si="6"/>
        <v>0</v>
      </c>
      <c r="R10" s="54">
        <v>0</v>
      </c>
      <c r="S10" s="45">
        <v>0</v>
      </c>
      <c r="T10" s="54">
        <f t="shared" si="7"/>
        <v>0</v>
      </c>
      <c r="U10" s="54">
        <v>0</v>
      </c>
      <c r="V10" s="54">
        <v>0</v>
      </c>
      <c r="W10" s="54">
        <f t="shared" si="8"/>
        <v>0</v>
      </c>
      <c r="X10" s="54">
        <v>0</v>
      </c>
      <c r="Y10" s="45">
        <v>0</v>
      </c>
      <c r="Z10" s="46">
        <f t="shared" si="9"/>
        <v>24.84</v>
      </c>
      <c r="AA10" s="54">
        <f t="shared" si="10"/>
        <v>0</v>
      </c>
      <c r="AB10" s="54">
        <v>0</v>
      </c>
      <c r="AC10" s="45">
        <v>0</v>
      </c>
      <c r="AD10" s="54">
        <f t="shared" si="11"/>
        <v>24.84</v>
      </c>
      <c r="AE10" s="54">
        <v>0</v>
      </c>
      <c r="AF10" s="45">
        <v>24.84</v>
      </c>
      <c r="AG10" s="54">
        <f t="shared" si="12"/>
        <v>0</v>
      </c>
      <c r="AH10" s="54">
        <v>0</v>
      </c>
      <c r="AI10" s="45">
        <v>0</v>
      </c>
      <c r="AJ10" s="54">
        <f t="shared" si="13"/>
        <v>0</v>
      </c>
      <c r="AK10" s="54">
        <v>0</v>
      </c>
      <c r="AL10" s="45">
        <v>0</v>
      </c>
      <c r="AM10" s="54">
        <f t="shared" si="14"/>
        <v>0</v>
      </c>
      <c r="AN10" s="54">
        <v>0</v>
      </c>
      <c r="AO10" s="45">
        <v>0</v>
      </c>
    </row>
    <row r="11" spans="1:41" ht="19.5" customHeight="1">
      <c r="A11" s="33" t="s">
        <v>36</v>
      </c>
      <c r="B11" s="33" t="s">
        <v>175</v>
      </c>
      <c r="C11" s="33" t="s">
        <v>36</v>
      </c>
      <c r="D11" s="33" t="s">
        <v>176</v>
      </c>
      <c r="E11" s="54">
        <f t="shared" si="0"/>
        <v>409.14</v>
      </c>
      <c r="F11" s="54">
        <f t="shared" si="1"/>
        <v>409.14</v>
      </c>
      <c r="G11" s="54">
        <f t="shared" si="2"/>
        <v>8.14</v>
      </c>
      <c r="H11" s="54">
        <v>0</v>
      </c>
      <c r="I11" s="45">
        <v>8.14</v>
      </c>
      <c r="J11" s="54">
        <f t="shared" si="3"/>
        <v>401</v>
      </c>
      <c r="K11" s="54">
        <v>0</v>
      </c>
      <c r="L11" s="45">
        <v>401</v>
      </c>
      <c r="M11" s="54">
        <f t="shared" si="4"/>
        <v>0</v>
      </c>
      <c r="N11" s="54">
        <v>0</v>
      </c>
      <c r="O11" s="45">
        <v>0</v>
      </c>
      <c r="P11" s="46">
        <f t="shared" si="5"/>
        <v>0</v>
      </c>
      <c r="Q11" s="54">
        <f t="shared" si="6"/>
        <v>0</v>
      </c>
      <c r="R11" s="54">
        <v>0</v>
      </c>
      <c r="S11" s="45">
        <v>0</v>
      </c>
      <c r="T11" s="54">
        <f t="shared" si="7"/>
        <v>0</v>
      </c>
      <c r="U11" s="54">
        <v>0</v>
      </c>
      <c r="V11" s="54">
        <v>0</v>
      </c>
      <c r="W11" s="54">
        <f t="shared" si="8"/>
        <v>0</v>
      </c>
      <c r="X11" s="54">
        <v>0</v>
      </c>
      <c r="Y11" s="45">
        <v>0</v>
      </c>
      <c r="Z11" s="46">
        <f t="shared" si="9"/>
        <v>0</v>
      </c>
      <c r="AA11" s="54">
        <f t="shared" si="10"/>
        <v>0</v>
      </c>
      <c r="AB11" s="54">
        <v>0</v>
      </c>
      <c r="AC11" s="45">
        <v>0</v>
      </c>
      <c r="AD11" s="54">
        <f t="shared" si="11"/>
        <v>0</v>
      </c>
      <c r="AE11" s="54">
        <v>0</v>
      </c>
      <c r="AF11" s="45">
        <v>0</v>
      </c>
      <c r="AG11" s="54">
        <f t="shared" si="12"/>
        <v>0</v>
      </c>
      <c r="AH11" s="54">
        <v>0</v>
      </c>
      <c r="AI11" s="45">
        <v>0</v>
      </c>
      <c r="AJ11" s="54">
        <f t="shared" si="13"/>
        <v>0</v>
      </c>
      <c r="AK11" s="54">
        <v>0</v>
      </c>
      <c r="AL11" s="45">
        <v>0</v>
      </c>
      <c r="AM11" s="54">
        <f t="shared" si="14"/>
        <v>0</v>
      </c>
      <c r="AN11" s="54">
        <v>0</v>
      </c>
      <c r="AO11" s="45">
        <v>0</v>
      </c>
    </row>
    <row r="12" spans="1:41" ht="19.5" customHeight="1">
      <c r="A12" s="33" t="s">
        <v>175</v>
      </c>
      <c r="B12" s="33" t="s">
        <v>171</v>
      </c>
      <c r="C12" s="33" t="s">
        <v>83</v>
      </c>
      <c r="D12" s="33" t="s">
        <v>177</v>
      </c>
      <c r="E12" s="54">
        <f t="shared" si="0"/>
        <v>409.14</v>
      </c>
      <c r="F12" s="54">
        <f t="shared" si="1"/>
        <v>409.14</v>
      </c>
      <c r="G12" s="54">
        <f t="shared" si="2"/>
        <v>8.14</v>
      </c>
      <c r="H12" s="54">
        <v>0</v>
      </c>
      <c r="I12" s="45">
        <v>8.14</v>
      </c>
      <c r="J12" s="54">
        <f t="shared" si="3"/>
        <v>401</v>
      </c>
      <c r="K12" s="54">
        <v>0</v>
      </c>
      <c r="L12" s="45">
        <v>401</v>
      </c>
      <c r="M12" s="54">
        <f t="shared" si="4"/>
        <v>0</v>
      </c>
      <c r="N12" s="54">
        <v>0</v>
      </c>
      <c r="O12" s="45">
        <v>0</v>
      </c>
      <c r="P12" s="46">
        <f t="shared" si="5"/>
        <v>0</v>
      </c>
      <c r="Q12" s="54">
        <f t="shared" si="6"/>
        <v>0</v>
      </c>
      <c r="R12" s="54">
        <v>0</v>
      </c>
      <c r="S12" s="45">
        <v>0</v>
      </c>
      <c r="T12" s="54">
        <f t="shared" si="7"/>
        <v>0</v>
      </c>
      <c r="U12" s="54">
        <v>0</v>
      </c>
      <c r="V12" s="54">
        <v>0</v>
      </c>
      <c r="W12" s="54">
        <f t="shared" si="8"/>
        <v>0</v>
      </c>
      <c r="X12" s="54">
        <v>0</v>
      </c>
      <c r="Y12" s="45">
        <v>0</v>
      </c>
      <c r="Z12" s="46">
        <f t="shared" si="9"/>
        <v>0</v>
      </c>
      <c r="AA12" s="54">
        <f t="shared" si="10"/>
        <v>0</v>
      </c>
      <c r="AB12" s="54">
        <v>0</v>
      </c>
      <c r="AC12" s="45">
        <v>0</v>
      </c>
      <c r="AD12" s="54">
        <f t="shared" si="11"/>
        <v>0</v>
      </c>
      <c r="AE12" s="54">
        <v>0</v>
      </c>
      <c r="AF12" s="45">
        <v>0</v>
      </c>
      <c r="AG12" s="54">
        <f t="shared" si="12"/>
        <v>0</v>
      </c>
      <c r="AH12" s="54">
        <v>0</v>
      </c>
      <c r="AI12" s="45">
        <v>0</v>
      </c>
      <c r="AJ12" s="54">
        <f t="shared" si="13"/>
        <v>0</v>
      </c>
      <c r="AK12" s="54">
        <v>0</v>
      </c>
      <c r="AL12" s="45">
        <v>0</v>
      </c>
      <c r="AM12" s="54">
        <f t="shared" si="14"/>
        <v>0</v>
      </c>
      <c r="AN12" s="54">
        <v>0</v>
      </c>
      <c r="AO12" s="45">
        <v>0</v>
      </c>
    </row>
    <row r="13" spans="1:41" ht="19.5" customHeight="1">
      <c r="A13" s="33" t="s">
        <v>36</v>
      </c>
      <c r="B13" s="33" t="s">
        <v>178</v>
      </c>
      <c r="C13" s="33" t="s">
        <v>36</v>
      </c>
      <c r="D13" s="33" t="s">
        <v>179</v>
      </c>
      <c r="E13" s="54">
        <f t="shared" si="0"/>
        <v>518.9599999999999</v>
      </c>
      <c r="F13" s="54">
        <f t="shared" si="1"/>
        <v>518.9599999999999</v>
      </c>
      <c r="G13" s="54">
        <f t="shared" si="2"/>
        <v>518.9599999999999</v>
      </c>
      <c r="H13" s="54">
        <v>27.56</v>
      </c>
      <c r="I13" s="45">
        <v>491.4</v>
      </c>
      <c r="J13" s="54">
        <f t="shared" si="3"/>
        <v>0</v>
      </c>
      <c r="K13" s="54">
        <v>0</v>
      </c>
      <c r="L13" s="45">
        <v>0</v>
      </c>
      <c r="M13" s="54">
        <f t="shared" si="4"/>
        <v>0</v>
      </c>
      <c r="N13" s="54">
        <v>0</v>
      </c>
      <c r="O13" s="45">
        <v>0</v>
      </c>
      <c r="P13" s="46">
        <f t="shared" si="5"/>
        <v>0</v>
      </c>
      <c r="Q13" s="54">
        <f t="shared" si="6"/>
        <v>0</v>
      </c>
      <c r="R13" s="54">
        <v>0</v>
      </c>
      <c r="S13" s="45">
        <v>0</v>
      </c>
      <c r="T13" s="54">
        <f t="shared" si="7"/>
        <v>0</v>
      </c>
      <c r="U13" s="54">
        <v>0</v>
      </c>
      <c r="V13" s="54">
        <v>0</v>
      </c>
      <c r="W13" s="54">
        <f t="shared" si="8"/>
        <v>0</v>
      </c>
      <c r="X13" s="54">
        <v>0</v>
      </c>
      <c r="Y13" s="45">
        <v>0</v>
      </c>
      <c r="Z13" s="46">
        <f t="shared" si="9"/>
        <v>0</v>
      </c>
      <c r="AA13" s="54">
        <f t="shared" si="10"/>
        <v>0</v>
      </c>
      <c r="AB13" s="54">
        <v>0</v>
      </c>
      <c r="AC13" s="45">
        <v>0</v>
      </c>
      <c r="AD13" s="54">
        <f t="shared" si="11"/>
        <v>0</v>
      </c>
      <c r="AE13" s="54">
        <v>0</v>
      </c>
      <c r="AF13" s="45">
        <v>0</v>
      </c>
      <c r="AG13" s="54">
        <f t="shared" si="12"/>
        <v>0</v>
      </c>
      <c r="AH13" s="54">
        <v>0</v>
      </c>
      <c r="AI13" s="45">
        <v>0</v>
      </c>
      <c r="AJ13" s="54">
        <f t="shared" si="13"/>
        <v>0</v>
      </c>
      <c r="AK13" s="54">
        <v>0</v>
      </c>
      <c r="AL13" s="45">
        <v>0</v>
      </c>
      <c r="AM13" s="54">
        <f t="shared" si="14"/>
        <v>0</v>
      </c>
      <c r="AN13" s="54">
        <v>0</v>
      </c>
      <c r="AO13" s="45">
        <v>0</v>
      </c>
    </row>
    <row r="14" spans="1:41" ht="19.5" customHeight="1">
      <c r="A14" s="33" t="s">
        <v>178</v>
      </c>
      <c r="B14" s="33" t="s">
        <v>171</v>
      </c>
      <c r="C14" s="33" t="s">
        <v>83</v>
      </c>
      <c r="D14" s="33" t="s">
        <v>180</v>
      </c>
      <c r="E14" s="54">
        <f t="shared" si="0"/>
        <v>23.71</v>
      </c>
      <c r="F14" s="54">
        <f t="shared" si="1"/>
        <v>23.71</v>
      </c>
      <c r="G14" s="54">
        <f t="shared" si="2"/>
        <v>23.71</v>
      </c>
      <c r="H14" s="54">
        <v>3.71</v>
      </c>
      <c r="I14" s="45">
        <v>20</v>
      </c>
      <c r="J14" s="54">
        <f t="shared" si="3"/>
        <v>0</v>
      </c>
      <c r="K14" s="54">
        <v>0</v>
      </c>
      <c r="L14" s="45">
        <v>0</v>
      </c>
      <c r="M14" s="54">
        <f t="shared" si="4"/>
        <v>0</v>
      </c>
      <c r="N14" s="54">
        <v>0</v>
      </c>
      <c r="O14" s="45">
        <v>0</v>
      </c>
      <c r="P14" s="46">
        <f t="shared" si="5"/>
        <v>0</v>
      </c>
      <c r="Q14" s="54">
        <f t="shared" si="6"/>
        <v>0</v>
      </c>
      <c r="R14" s="54">
        <v>0</v>
      </c>
      <c r="S14" s="45">
        <v>0</v>
      </c>
      <c r="T14" s="54">
        <f t="shared" si="7"/>
        <v>0</v>
      </c>
      <c r="U14" s="54">
        <v>0</v>
      </c>
      <c r="V14" s="54">
        <v>0</v>
      </c>
      <c r="W14" s="54">
        <f t="shared" si="8"/>
        <v>0</v>
      </c>
      <c r="X14" s="54">
        <v>0</v>
      </c>
      <c r="Y14" s="45">
        <v>0</v>
      </c>
      <c r="Z14" s="46">
        <f t="shared" si="9"/>
        <v>0</v>
      </c>
      <c r="AA14" s="54">
        <f t="shared" si="10"/>
        <v>0</v>
      </c>
      <c r="AB14" s="54">
        <v>0</v>
      </c>
      <c r="AC14" s="45">
        <v>0</v>
      </c>
      <c r="AD14" s="54">
        <f t="shared" si="11"/>
        <v>0</v>
      </c>
      <c r="AE14" s="54">
        <v>0</v>
      </c>
      <c r="AF14" s="45">
        <v>0</v>
      </c>
      <c r="AG14" s="54">
        <f t="shared" si="12"/>
        <v>0</v>
      </c>
      <c r="AH14" s="54">
        <v>0</v>
      </c>
      <c r="AI14" s="45">
        <v>0</v>
      </c>
      <c r="AJ14" s="54">
        <f t="shared" si="13"/>
        <v>0</v>
      </c>
      <c r="AK14" s="54">
        <v>0</v>
      </c>
      <c r="AL14" s="45">
        <v>0</v>
      </c>
      <c r="AM14" s="54">
        <f t="shared" si="14"/>
        <v>0</v>
      </c>
      <c r="AN14" s="54">
        <v>0</v>
      </c>
      <c r="AO14" s="45">
        <v>0</v>
      </c>
    </row>
    <row r="15" spans="1:41" ht="19.5" customHeight="1">
      <c r="A15" s="33" t="s">
        <v>178</v>
      </c>
      <c r="B15" s="33" t="s">
        <v>181</v>
      </c>
      <c r="C15" s="33" t="s">
        <v>83</v>
      </c>
      <c r="D15" s="33" t="s">
        <v>182</v>
      </c>
      <c r="E15" s="54">
        <f t="shared" si="0"/>
        <v>17.01</v>
      </c>
      <c r="F15" s="54">
        <f t="shared" si="1"/>
        <v>17.01</v>
      </c>
      <c r="G15" s="54">
        <f t="shared" si="2"/>
        <v>17.01</v>
      </c>
      <c r="H15" s="54">
        <v>17.01</v>
      </c>
      <c r="I15" s="45">
        <v>0</v>
      </c>
      <c r="J15" s="54">
        <f t="shared" si="3"/>
        <v>0</v>
      </c>
      <c r="K15" s="54">
        <v>0</v>
      </c>
      <c r="L15" s="45">
        <v>0</v>
      </c>
      <c r="M15" s="54">
        <f t="shared" si="4"/>
        <v>0</v>
      </c>
      <c r="N15" s="54">
        <v>0</v>
      </c>
      <c r="O15" s="45">
        <v>0</v>
      </c>
      <c r="P15" s="46">
        <f t="shared" si="5"/>
        <v>0</v>
      </c>
      <c r="Q15" s="54">
        <f t="shared" si="6"/>
        <v>0</v>
      </c>
      <c r="R15" s="54">
        <v>0</v>
      </c>
      <c r="S15" s="45">
        <v>0</v>
      </c>
      <c r="T15" s="54">
        <f t="shared" si="7"/>
        <v>0</v>
      </c>
      <c r="U15" s="54">
        <v>0</v>
      </c>
      <c r="V15" s="54">
        <v>0</v>
      </c>
      <c r="W15" s="54">
        <f t="shared" si="8"/>
        <v>0</v>
      </c>
      <c r="X15" s="54">
        <v>0</v>
      </c>
      <c r="Y15" s="45">
        <v>0</v>
      </c>
      <c r="Z15" s="46">
        <f t="shared" si="9"/>
        <v>0</v>
      </c>
      <c r="AA15" s="54">
        <f t="shared" si="10"/>
        <v>0</v>
      </c>
      <c r="AB15" s="54">
        <v>0</v>
      </c>
      <c r="AC15" s="45">
        <v>0</v>
      </c>
      <c r="AD15" s="54">
        <f t="shared" si="11"/>
        <v>0</v>
      </c>
      <c r="AE15" s="54">
        <v>0</v>
      </c>
      <c r="AF15" s="45">
        <v>0</v>
      </c>
      <c r="AG15" s="54">
        <f t="shared" si="12"/>
        <v>0</v>
      </c>
      <c r="AH15" s="54">
        <v>0</v>
      </c>
      <c r="AI15" s="45">
        <v>0</v>
      </c>
      <c r="AJ15" s="54">
        <f t="shared" si="13"/>
        <v>0</v>
      </c>
      <c r="AK15" s="54">
        <v>0</v>
      </c>
      <c r="AL15" s="45">
        <v>0</v>
      </c>
      <c r="AM15" s="54">
        <f t="shared" si="14"/>
        <v>0</v>
      </c>
      <c r="AN15" s="54">
        <v>0</v>
      </c>
      <c r="AO15" s="45">
        <v>0</v>
      </c>
    </row>
    <row r="16" spans="1:41" ht="19.5" customHeight="1">
      <c r="A16" s="33" t="s">
        <v>178</v>
      </c>
      <c r="B16" s="33" t="s">
        <v>183</v>
      </c>
      <c r="C16" s="33" t="s">
        <v>83</v>
      </c>
      <c r="D16" s="33" t="s">
        <v>184</v>
      </c>
      <c r="E16" s="54">
        <f t="shared" si="0"/>
        <v>478.23999999999995</v>
      </c>
      <c r="F16" s="54">
        <f t="shared" si="1"/>
        <v>478.23999999999995</v>
      </c>
      <c r="G16" s="54">
        <f t="shared" si="2"/>
        <v>478.23999999999995</v>
      </c>
      <c r="H16" s="54">
        <v>6.84</v>
      </c>
      <c r="I16" s="45">
        <v>471.4</v>
      </c>
      <c r="J16" s="54">
        <f t="shared" si="3"/>
        <v>0</v>
      </c>
      <c r="K16" s="54">
        <v>0</v>
      </c>
      <c r="L16" s="45">
        <v>0</v>
      </c>
      <c r="M16" s="54">
        <f t="shared" si="4"/>
        <v>0</v>
      </c>
      <c r="N16" s="54">
        <v>0</v>
      </c>
      <c r="O16" s="45">
        <v>0</v>
      </c>
      <c r="P16" s="46">
        <f t="shared" si="5"/>
        <v>0</v>
      </c>
      <c r="Q16" s="54">
        <f t="shared" si="6"/>
        <v>0</v>
      </c>
      <c r="R16" s="54">
        <v>0</v>
      </c>
      <c r="S16" s="45">
        <v>0</v>
      </c>
      <c r="T16" s="54">
        <f t="shared" si="7"/>
        <v>0</v>
      </c>
      <c r="U16" s="54">
        <v>0</v>
      </c>
      <c r="V16" s="54">
        <v>0</v>
      </c>
      <c r="W16" s="54">
        <f t="shared" si="8"/>
        <v>0</v>
      </c>
      <c r="X16" s="54">
        <v>0</v>
      </c>
      <c r="Y16" s="45">
        <v>0</v>
      </c>
      <c r="Z16" s="46">
        <f t="shared" si="9"/>
        <v>0</v>
      </c>
      <c r="AA16" s="54">
        <f t="shared" si="10"/>
        <v>0</v>
      </c>
      <c r="AB16" s="54">
        <v>0</v>
      </c>
      <c r="AC16" s="45">
        <v>0</v>
      </c>
      <c r="AD16" s="54">
        <f t="shared" si="11"/>
        <v>0</v>
      </c>
      <c r="AE16" s="54">
        <v>0</v>
      </c>
      <c r="AF16" s="45">
        <v>0</v>
      </c>
      <c r="AG16" s="54">
        <f t="shared" si="12"/>
        <v>0</v>
      </c>
      <c r="AH16" s="54">
        <v>0</v>
      </c>
      <c r="AI16" s="45">
        <v>0</v>
      </c>
      <c r="AJ16" s="54">
        <f t="shared" si="13"/>
        <v>0</v>
      </c>
      <c r="AK16" s="54">
        <v>0</v>
      </c>
      <c r="AL16" s="45">
        <v>0</v>
      </c>
      <c r="AM16" s="54">
        <f t="shared" si="14"/>
        <v>0</v>
      </c>
      <c r="AN16" s="54">
        <v>0</v>
      </c>
      <c r="AO16" s="4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5" style="0" customWidth="1"/>
    <col min="4" max="4" width="52.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6384" width="9.16015625" style="0" bestFit="1" customWidth="1"/>
  </cols>
  <sheetData>
    <row r="1" spans="1:113" ht="19.5" customHeight="1">
      <c r="A1" s="20">
        <v>9</v>
      </c>
      <c r="B1" s="21"/>
      <c r="C1" s="21"/>
      <c r="D1" s="21"/>
      <c r="DI1" s="35" t="s">
        <v>185</v>
      </c>
    </row>
    <row r="2" spans="1:113" ht="19.5" customHeight="1">
      <c r="A2" s="22" t="s">
        <v>186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</row>
    <row r="3" spans="1:113" ht="19.5" customHeight="1">
      <c r="A3" s="80" t="s">
        <v>2</v>
      </c>
      <c r="B3" s="68"/>
      <c r="C3" s="68"/>
      <c r="D3" s="68"/>
      <c r="F3" s="84"/>
      <c r="DI3" s="35" t="s">
        <v>3</v>
      </c>
    </row>
    <row r="4" spans="1:113" ht="19.5" customHeight="1">
      <c r="A4" s="81" t="s">
        <v>56</v>
      </c>
      <c r="B4" s="82"/>
      <c r="C4" s="82"/>
      <c r="D4" s="83"/>
      <c r="E4" s="50" t="s">
        <v>57</v>
      </c>
      <c r="F4" s="85" t="s">
        <v>187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90"/>
      <c r="T4" s="85" t="s">
        <v>188</v>
      </c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90"/>
      <c r="AV4" s="85" t="s">
        <v>179</v>
      </c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90"/>
      <c r="BH4" s="85" t="s">
        <v>189</v>
      </c>
      <c r="BI4" s="86"/>
      <c r="BJ4" s="86"/>
      <c r="BK4" s="86"/>
      <c r="BL4" s="90"/>
      <c r="BM4" s="85" t="s">
        <v>190</v>
      </c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90"/>
      <c r="BZ4" s="85" t="s">
        <v>191</v>
      </c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90"/>
      <c r="CR4" s="91" t="s">
        <v>192</v>
      </c>
      <c r="CS4" s="92"/>
      <c r="CT4" s="93"/>
      <c r="CU4" s="91" t="s">
        <v>193</v>
      </c>
      <c r="CV4" s="92"/>
      <c r="CW4" s="92"/>
      <c r="CX4" s="92"/>
      <c r="CY4" s="92"/>
      <c r="CZ4" s="93"/>
      <c r="DA4" s="91" t="s">
        <v>194</v>
      </c>
      <c r="DB4" s="92"/>
      <c r="DC4" s="93"/>
      <c r="DD4" s="85" t="s">
        <v>195</v>
      </c>
      <c r="DE4" s="86"/>
      <c r="DF4" s="86"/>
      <c r="DG4" s="86"/>
      <c r="DH4" s="86"/>
      <c r="DI4" s="90"/>
    </row>
    <row r="5" spans="1:113" ht="19.5" customHeight="1">
      <c r="A5" s="25" t="s">
        <v>67</v>
      </c>
      <c r="B5" s="26"/>
      <c r="C5" s="27"/>
      <c r="D5" s="50" t="s">
        <v>196</v>
      </c>
      <c r="E5" s="41"/>
      <c r="F5" s="87" t="s">
        <v>72</v>
      </c>
      <c r="G5" s="87" t="s">
        <v>197</v>
      </c>
      <c r="H5" s="87" t="s">
        <v>198</v>
      </c>
      <c r="I5" s="87" t="s">
        <v>199</v>
      </c>
      <c r="J5" s="87" t="s">
        <v>200</v>
      </c>
      <c r="K5" s="87" t="s">
        <v>201</v>
      </c>
      <c r="L5" s="87" t="s">
        <v>202</v>
      </c>
      <c r="M5" s="87" t="s">
        <v>203</v>
      </c>
      <c r="N5" s="87" t="s">
        <v>204</v>
      </c>
      <c r="O5" s="87" t="s">
        <v>205</v>
      </c>
      <c r="P5" s="87" t="s">
        <v>206</v>
      </c>
      <c r="Q5" s="87" t="s">
        <v>103</v>
      </c>
      <c r="R5" s="87" t="s">
        <v>207</v>
      </c>
      <c r="S5" s="87" t="s">
        <v>208</v>
      </c>
      <c r="T5" s="87" t="s">
        <v>72</v>
      </c>
      <c r="U5" s="87" t="s">
        <v>209</v>
      </c>
      <c r="V5" s="87" t="s">
        <v>210</v>
      </c>
      <c r="W5" s="87" t="s">
        <v>211</v>
      </c>
      <c r="X5" s="87" t="s">
        <v>212</v>
      </c>
      <c r="Y5" s="87" t="s">
        <v>213</v>
      </c>
      <c r="Z5" s="87" t="s">
        <v>214</v>
      </c>
      <c r="AA5" s="87" t="s">
        <v>215</v>
      </c>
      <c r="AB5" s="87" t="s">
        <v>216</v>
      </c>
      <c r="AC5" s="87" t="s">
        <v>217</v>
      </c>
      <c r="AD5" s="87" t="s">
        <v>218</v>
      </c>
      <c r="AE5" s="87" t="s">
        <v>219</v>
      </c>
      <c r="AF5" s="87" t="s">
        <v>220</v>
      </c>
      <c r="AG5" s="87" t="s">
        <v>221</v>
      </c>
      <c r="AH5" s="87" t="s">
        <v>222</v>
      </c>
      <c r="AI5" s="87" t="s">
        <v>223</v>
      </c>
      <c r="AJ5" s="87" t="s">
        <v>224</v>
      </c>
      <c r="AK5" s="87" t="s">
        <v>225</v>
      </c>
      <c r="AL5" s="87" t="s">
        <v>226</v>
      </c>
      <c r="AM5" s="87" t="s">
        <v>227</v>
      </c>
      <c r="AN5" s="87" t="s">
        <v>228</v>
      </c>
      <c r="AO5" s="87" t="s">
        <v>229</v>
      </c>
      <c r="AP5" s="87" t="s">
        <v>230</v>
      </c>
      <c r="AQ5" s="87" t="s">
        <v>231</v>
      </c>
      <c r="AR5" s="87" t="s">
        <v>232</v>
      </c>
      <c r="AS5" s="87" t="s">
        <v>233</v>
      </c>
      <c r="AT5" s="87" t="s">
        <v>234</v>
      </c>
      <c r="AU5" s="87" t="s">
        <v>235</v>
      </c>
      <c r="AV5" s="87" t="s">
        <v>72</v>
      </c>
      <c r="AW5" s="87" t="s">
        <v>236</v>
      </c>
      <c r="AX5" s="87" t="s">
        <v>237</v>
      </c>
      <c r="AY5" s="87" t="s">
        <v>238</v>
      </c>
      <c r="AZ5" s="87" t="s">
        <v>239</v>
      </c>
      <c r="BA5" s="87" t="s">
        <v>240</v>
      </c>
      <c r="BB5" s="87" t="s">
        <v>241</v>
      </c>
      <c r="BC5" s="87" t="s">
        <v>242</v>
      </c>
      <c r="BD5" s="87" t="s">
        <v>243</v>
      </c>
      <c r="BE5" s="87" t="s">
        <v>244</v>
      </c>
      <c r="BF5" s="87" t="s">
        <v>245</v>
      </c>
      <c r="BG5" s="40" t="s">
        <v>246</v>
      </c>
      <c r="BH5" s="40" t="s">
        <v>72</v>
      </c>
      <c r="BI5" s="40" t="s">
        <v>247</v>
      </c>
      <c r="BJ5" s="40" t="s">
        <v>248</v>
      </c>
      <c r="BK5" s="40" t="s">
        <v>249</v>
      </c>
      <c r="BL5" s="40" t="s">
        <v>250</v>
      </c>
      <c r="BM5" s="87" t="s">
        <v>72</v>
      </c>
      <c r="BN5" s="87" t="s">
        <v>251</v>
      </c>
      <c r="BO5" s="87" t="s">
        <v>252</v>
      </c>
      <c r="BP5" s="87" t="s">
        <v>253</v>
      </c>
      <c r="BQ5" s="87" t="s">
        <v>254</v>
      </c>
      <c r="BR5" s="87" t="s">
        <v>255</v>
      </c>
      <c r="BS5" s="87" t="s">
        <v>256</v>
      </c>
      <c r="BT5" s="87" t="s">
        <v>257</v>
      </c>
      <c r="BU5" s="87" t="s">
        <v>258</v>
      </c>
      <c r="BV5" s="87" t="s">
        <v>259</v>
      </c>
      <c r="BW5" s="58" t="s">
        <v>260</v>
      </c>
      <c r="BX5" s="58" t="s">
        <v>261</v>
      </c>
      <c r="BY5" s="87" t="s">
        <v>262</v>
      </c>
      <c r="BZ5" s="87" t="s">
        <v>72</v>
      </c>
      <c r="CA5" s="87" t="s">
        <v>251</v>
      </c>
      <c r="CB5" s="87" t="s">
        <v>252</v>
      </c>
      <c r="CC5" s="87" t="s">
        <v>253</v>
      </c>
      <c r="CD5" s="87" t="s">
        <v>254</v>
      </c>
      <c r="CE5" s="87" t="s">
        <v>255</v>
      </c>
      <c r="CF5" s="87" t="s">
        <v>256</v>
      </c>
      <c r="CG5" s="87" t="s">
        <v>257</v>
      </c>
      <c r="CH5" s="87" t="s">
        <v>263</v>
      </c>
      <c r="CI5" s="87" t="s">
        <v>264</v>
      </c>
      <c r="CJ5" s="87" t="s">
        <v>265</v>
      </c>
      <c r="CK5" s="87" t="s">
        <v>266</v>
      </c>
      <c r="CL5" s="87" t="s">
        <v>258</v>
      </c>
      <c r="CM5" s="87" t="s">
        <v>259</v>
      </c>
      <c r="CN5" s="87" t="s">
        <v>267</v>
      </c>
      <c r="CO5" s="58" t="s">
        <v>260</v>
      </c>
      <c r="CP5" s="58" t="s">
        <v>261</v>
      </c>
      <c r="CQ5" s="87" t="s">
        <v>268</v>
      </c>
      <c r="CR5" s="58" t="s">
        <v>72</v>
      </c>
      <c r="CS5" s="58" t="s">
        <v>269</v>
      </c>
      <c r="CT5" s="87" t="s">
        <v>270</v>
      </c>
      <c r="CU5" s="58" t="s">
        <v>72</v>
      </c>
      <c r="CV5" s="58" t="s">
        <v>269</v>
      </c>
      <c r="CW5" s="87" t="s">
        <v>271</v>
      </c>
      <c r="CX5" s="58" t="s">
        <v>272</v>
      </c>
      <c r="CY5" s="58" t="s">
        <v>273</v>
      </c>
      <c r="CZ5" s="40" t="s">
        <v>270</v>
      </c>
      <c r="DA5" s="58" t="s">
        <v>72</v>
      </c>
      <c r="DB5" s="58" t="s">
        <v>194</v>
      </c>
      <c r="DC5" s="58" t="s">
        <v>274</v>
      </c>
      <c r="DD5" s="87" t="s">
        <v>72</v>
      </c>
      <c r="DE5" s="87" t="s">
        <v>275</v>
      </c>
      <c r="DF5" s="87" t="s">
        <v>276</v>
      </c>
      <c r="DG5" s="87" t="s">
        <v>274</v>
      </c>
      <c r="DH5" s="87" t="s">
        <v>277</v>
      </c>
      <c r="DI5" s="87" t="s">
        <v>195</v>
      </c>
    </row>
    <row r="6" spans="1:113" ht="30.75" customHeight="1">
      <c r="A6" s="30" t="s">
        <v>77</v>
      </c>
      <c r="B6" s="29" t="s">
        <v>78</v>
      </c>
      <c r="C6" s="31" t="s">
        <v>79</v>
      </c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2"/>
      <c r="BH6" s="42"/>
      <c r="BI6" s="42"/>
      <c r="BJ6" s="42"/>
      <c r="BK6" s="42"/>
      <c r="BL6" s="42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62"/>
      <c r="BX6" s="62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62"/>
      <c r="CP6" s="62"/>
      <c r="CQ6" s="43"/>
      <c r="CR6" s="62"/>
      <c r="CS6" s="62"/>
      <c r="CT6" s="43"/>
      <c r="CU6" s="62"/>
      <c r="CV6" s="62"/>
      <c r="CW6" s="43"/>
      <c r="CX6" s="62"/>
      <c r="CY6" s="62"/>
      <c r="CZ6" s="42"/>
      <c r="DA6" s="62"/>
      <c r="DB6" s="62"/>
      <c r="DC6" s="62"/>
      <c r="DD6" s="43"/>
      <c r="DE6" s="43"/>
      <c r="DF6" s="43"/>
      <c r="DG6" s="43"/>
      <c r="DH6" s="43"/>
      <c r="DI6" s="43"/>
    </row>
    <row r="7" spans="1:113" ht="19.5" customHeight="1">
      <c r="A7" s="53" t="s">
        <v>36</v>
      </c>
      <c r="B7" s="53" t="s">
        <v>36</v>
      </c>
      <c r="C7" s="53" t="s">
        <v>36</v>
      </c>
      <c r="D7" s="53" t="s">
        <v>57</v>
      </c>
      <c r="E7" s="88">
        <f aca="true" t="shared" si="0" ref="E7:E28">SUM(F7,T7,AV7,BH7,BM7,BZ7,CR7,CU7,DA7,DD7)</f>
        <v>4159.950000000001</v>
      </c>
      <c r="F7" s="88">
        <v>2817.55</v>
      </c>
      <c r="G7" s="88">
        <v>636.53</v>
      </c>
      <c r="H7" s="88">
        <v>21.51</v>
      </c>
      <c r="I7" s="88">
        <v>47.32</v>
      </c>
      <c r="J7" s="88">
        <v>325.94</v>
      </c>
      <c r="K7" s="88">
        <v>772.99</v>
      </c>
      <c r="L7" s="88">
        <v>230.13</v>
      </c>
      <c r="M7" s="88">
        <v>123.81</v>
      </c>
      <c r="N7" s="88">
        <v>167.83</v>
      </c>
      <c r="O7" s="89">
        <v>0</v>
      </c>
      <c r="P7" s="89">
        <v>17.49</v>
      </c>
      <c r="Q7" s="89">
        <v>185</v>
      </c>
      <c r="R7" s="89">
        <v>0</v>
      </c>
      <c r="S7" s="89">
        <v>289</v>
      </c>
      <c r="T7" s="89">
        <v>815.3</v>
      </c>
      <c r="U7" s="89">
        <v>15</v>
      </c>
      <c r="V7" s="89">
        <v>0</v>
      </c>
      <c r="W7" s="89">
        <v>8.4</v>
      </c>
      <c r="X7" s="89">
        <v>0</v>
      </c>
      <c r="Y7" s="89">
        <v>45</v>
      </c>
      <c r="Z7" s="89">
        <v>115</v>
      </c>
      <c r="AA7" s="89">
        <v>6.7</v>
      </c>
      <c r="AB7" s="89">
        <v>0</v>
      </c>
      <c r="AC7" s="89">
        <v>257.83</v>
      </c>
      <c r="AD7" s="89">
        <v>93.37</v>
      </c>
      <c r="AE7" s="89">
        <v>0</v>
      </c>
      <c r="AF7" s="89">
        <v>0</v>
      </c>
      <c r="AG7" s="89">
        <v>15</v>
      </c>
      <c r="AH7" s="89">
        <v>0</v>
      </c>
      <c r="AI7" s="89">
        <v>7</v>
      </c>
      <c r="AJ7" s="89">
        <v>1</v>
      </c>
      <c r="AK7" s="89">
        <v>0</v>
      </c>
      <c r="AL7" s="89">
        <v>0</v>
      </c>
      <c r="AM7" s="89">
        <v>0</v>
      </c>
      <c r="AN7" s="89">
        <v>0</v>
      </c>
      <c r="AO7" s="89">
        <v>0</v>
      </c>
      <c r="AP7" s="89">
        <v>30.9</v>
      </c>
      <c r="AQ7" s="89">
        <v>19.1</v>
      </c>
      <c r="AR7" s="89">
        <v>17</v>
      </c>
      <c r="AS7" s="89">
        <v>0</v>
      </c>
      <c r="AT7" s="89">
        <v>0</v>
      </c>
      <c r="AU7" s="89">
        <v>184</v>
      </c>
      <c r="AV7" s="89">
        <v>518.96</v>
      </c>
      <c r="AW7" s="89">
        <v>17.01</v>
      </c>
      <c r="AX7" s="89">
        <v>0</v>
      </c>
      <c r="AY7" s="89">
        <v>0</v>
      </c>
      <c r="AZ7" s="89">
        <v>0</v>
      </c>
      <c r="BA7" s="89">
        <v>3.6</v>
      </c>
      <c r="BB7" s="89">
        <v>0</v>
      </c>
      <c r="BC7" s="89">
        <v>20</v>
      </c>
      <c r="BD7" s="89">
        <v>0</v>
      </c>
      <c r="BE7" s="89">
        <v>0.11</v>
      </c>
      <c r="BF7" s="89">
        <v>0</v>
      </c>
      <c r="BG7" s="89">
        <v>478.24</v>
      </c>
      <c r="BH7" s="89">
        <v>0</v>
      </c>
      <c r="BI7" s="89">
        <v>0</v>
      </c>
      <c r="BJ7" s="89">
        <v>0</v>
      </c>
      <c r="BK7" s="89">
        <v>0</v>
      </c>
      <c r="BL7" s="89">
        <v>0</v>
      </c>
      <c r="BM7" s="89">
        <v>0</v>
      </c>
      <c r="BN7" s="89">
        <v>0</v>
      </c>
      <c r="BO7" s="89">
        <v>0</v>
      </c>
      <c r="BP7" s="89">
        <v>0</v>
      </c>
      <c r="BQ7" s="89">
        <v>0</v>
      </c>
      <c r="BR7" s="89">
        <v>0</v>
      </c>
      <c r="BS7" s="89">
        <v>0</v>
      </c>
      <c r="BT7" s="89">
        <v>0</v>
      </c>
      <c r="BU7" s="89">
        <v>0</v>
      </c>
      <c r="BV7" s="89">
        <v>0</v>
      </c>
      <c r="BW7" s="89">
        <v>0</v>
      </c>
      <c r="BX7" s="89">
        <v>0</v>
      </c>
      <c r="BY7" s="89">
        <v>0</v>
      </c>
      <c r="BZ7" s="89">
        <v>8.14</v>
      </c>
      <c r="CA7" s="89">
        <v>0</v>
      </c>
      <c r="CB7" s="89">
        <v>8.14</v>
      </c>
      <c r="CC7" s="89">
        <v>0</v>
      </c>
      <c r="CD7" s="89">
        <v>0</v>
      </c>
      <c r="CE7" s="89">
        <v>0</v>
      </c>
      <c r="CF7" s="89">
        <v>0</v>
      </c>
      <c r="CG7" s="89">
        <v>0</v>
      </c>
      <c r="CH7" s="89">
        <v>0</v>
      </c>
      <c r="CI7" s="89">
        <v>0</v>
      </c>
      <c r="CJ7" s="89">
        <v>0</v>
      </c>
      <c r="CK7" s="89">
        <v>0</v>
      </c>
      <c r="CL7" s="89">
        <v>0</v>
      </c>
      <c r="CM7" s="89">
        <v>0</v>
      </c>
      <c r="CN7" s="89">
        <v>0</v>
      </c>
      <c r="CO7" s="89">
        <v>0</v>
      </c>
      <c r="CP7" s="89">
        <v>0</v>
      </c>
      <c r="CQ7" s="89">
        <v>0</v>
      </c>
      <c r="CR7" s="89">
        <v>0</v>
      </c>
      <c r="CS7" s="89">
        <v>0</v>
      </c>
      <c r="CT7" s="89">
        <v>0</v>
      </c>
      <c r="CU7" s="89">
        <v>0</v>
      </c>
      <c r="CV7" s="89">
        <v>0</v>
      </c>
      <c r="CW7" s="89">
        <v>0</v>
      </c>
      <c r="CX7" s="89">
        <v>0</v>
      </c>
      <c r="CY7" s="89">
        <v>0</v>
      </c>
      <c r="CZ7" s="89">
        <v>0</v>
      </c>
      <c r="DA7" s="89">
        <v>0</v>
      </c>
      <c r="DB7" s="89">
        <v>0</v>
      </c>
      <c r="DC7" s="89">
        <v>0</v>
      </c>
      <c r="DD7" s="89">
        <v>0</v>
      </c>
      <c r="DE7" s="89">
        <v>0</v>
      </c>
      <c r="DF7" s="89">
        <v>0</v>
      </c>
      <c r="DG7" s="89">
        <v>0</v>
      </c>
      <c r="DH7" s="89">
        <v>0</v>
      </c>
      <c r="DI7" s="89">
        <v>0</v>
      </c>
    </row>
    <row r="8" spans="1:113" ht="19.5" customHeight="1">
      <c r="A8" s="53" t="s">
        <v>36</v>
      </c>
      <c r="B8" s="53" t="s">
        <v>36</v>
      </c>
      <c r="C8" s="53" t="s">
        <v>36</v>
      </c>
      <c r="D8" s="53" t="s">
        <v>278</v>
      </c>
      <c r="E8" s="88">
        <f t="shared" si="0"/>
        <v>7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7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v>0</v>
      </c>
      <c r="AH8" s="89">
        <v>0</v>
      </c>
      <c r="AI8" s="89">
        <v>7</v>
      </c>
      <c r="AJ8" s="89">
        <v>0</v>
      </c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89">
        <v>0</v>
      </c>
      <c r="AQ8" s="89">
        <v>0</v>
      </c>
      <c r="AR8" s="89">
        <v>0</v>
      </c>
      <c r="AS8" s="89">
        <v>0</v>
      </c>
      <c r="AT8" s="89">
        <v>0</v>
      </c>
      <c r="AU8" s="89">
        <v>0</v>
      </c>
      <c r="AV8" s="89">
        <v>0</v>
      </c>
      <c r="AW8" s="89">
        <v>0</v>
      </c>
      <c r="AX8" s="89">
        <v>0</v>
      </c>
      <c r="AY8" s="89">
        <v>0</v>
      </c>
      <c r="AZ8" s="89">
        <v>0</v>
      </c>
      <c r="BA8" s="89">
        <v>0</v>
      </c>
      <c r="BB8" s="89">
        <v>0</v>
      </c>
      <c r="BC8" s="89">
        <v>0</v>
      </c>
      <c r="BD8" s="89">
        <v>0</v>
      </c>
      <c r="BE8" s="89">
        <v>0</v>
      </c>
      <c r="BF8" s="89">
        <v>0</v>
      </c>
      <c r="BG8" s="89">
        <v>0</v>
      </c>
      <c r="BH8" s="89">
        <v>0</v>
      </c>
      <c r="BI8" s="89">
        <v>0</v>
      </c>
      <c r="BJ8" s="89">
        <v>0</v>
      </c>
      <c r="BK8" s="89">
        <v>0</v>
      </c>
      <c r="BL8" s="89">
        <v>0</v>
      </c>
      <c r="BM8" s="89">
        <v>0</v>
      </c>
      <c r="BN8" s="89">
        <v>0</v>
      </c>
      <c r="BO8" s="89">
        <v>0</v>
      </c>
      <c r="BP8" s="89">
        <v>0</v>
      </c>
      <c r="BQ8" s="89">
        <v>0</v>
      </c>
      <c r="BR8" s="89">
        <v>0</v>
      </c>
      <c r="BS8" s="89">
        <v>0</v>
      </c>
      <c r="BT8" s="89">
        <v>0</v>
      </c>
      <c r="BU8" s="89">
        <v>0</v>
      </c>
      <c r="BV8" s="89">
        <v>0</v>
      </c>
      <c r="BW8" s="89">
        <v>0</v>
      </c>
      <c r="BX8" s="89">
        <v>0</v>
      </c>
      <c r="BY8" s="89">
        <v>0</v>
      </c>
      <c r="BZ8" s="89">
        <v>0</v>
      </c>
      <c r="CA8" s="89">
        <v>0</v>
      </c>
      <c r="CB8" s="89">
        <v>0</v>
      </c>
      <c r="CC8" s="89">
        <v>0</v>
      </c>
      <c r="CD8" s="89">
        <v>0</v>
      </c>
      <c r="CE8" s="89">
        <v>0</v>
      </c>
      <c r="CF8" s="89">
        <v>0</v>
      </c>
      <c r="CG8" s="89">
        <v>0</v>
      </c>
      <c r="CH8" s="89">
        <v>0</v>
      </c>
      <c r="CI8" s="89">
        <v>0</v>
      </c>
      <c r="CJ8" s="89">
        <v>0</v>
      </c>
      <c r="CK8" s="89">
        <v>0</v>
      </c>
      <c r="CL8" s="89">
        <v>0</v>
      </c>
      <c r="CM8" s="89">
        <v>0</v>
      </c>
      <c r="CN8" s="89">
        <v>0</v>
      </c>
      <c r="CO8" s="89">
        <v>0</v>
      </c>
      <c r="CP8" s="89">
        <v>0</v>
      </c>
      <c r="CQ8" s="89">
        <v>0</v>
      </c>
      <c r="CR8" s="89">
        <v>0</v>
      </c>
      <c r="CS8" s="89">
        <v>0</v>
      </c>
      <c r="CT8" s="89">
        <v>0</v>
      </c>
      <c r="CU8" s="89">
        <v>0</v>
      </c>
      <c r="CV8" s="89">
        <v>0</v>
      </c>
      <c r="CW8" s="89">
        <v>0</v>
      </c>
      <c r="CX8" s="89">
        <v>0</v>
      </c>
      <c r="CY8" s="89">
        <v>0</v>
      </c>
      <c r="CZ8" s="89">
        <v>0</v>
      </c>
      <c r="DA8" s="89">
        <v>0</v>
      </c>
      <c r="DB8" s="89">
        <v>0</v>
      </c>
      <c r="DC8" s="89">
        <v>0</v>
      </c>
      <c r="DD8" s="89">
        <v>0</v>
      </c>
      <c r="DE8" s="89">
        <v>0</v>
      </c>
      <c r="DF8" s="89">
        <v>0</v>
      </c>
      <c r="DG8" s="89">
        <v>0</v>
      </c>
      <c r="DH8" s="89">
        <v>0</v>
      </c>
      <c r="DI8" s="89">
        <v>0</v>
      </c>
    </row>
    <row r="9" spans="1:113" ht="19.5" customHeight="1">
      <c r="A9" s="53" t="s">
        <v>36</v>
      </c>
      <c r="B9" s="53" t="s">
        <v>36</v>
      </c>
      <c r="C9" s="53" t="s">
        <v>36</v>
      </c>
      <c r="D9" s="53" t="s">
        <v>279</v>
      </c>
      <c r="E9" s="88">
        <f t="shared" si="0"/>
        <v>7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7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v>0</v>
      </c>
      <c r="AH9" s="89">
        <v>0</v>
      </c>
      <c r="AI9" s="89">
        <v>7</v>
      </c>
      <c r="AJ9" s="89">
        <v>0</v>
      </c>
      <c r="AK9" s="89">
        <v>0</v>
      </c>
      <c r="AL9" s="89">
        <v>0</v>
      </c>
      <c r="AM9" s="89">
        <v>0</v>
      </c>
      <c r="AN9" s="89">
        <v>0</v>
      </c>
      <c r="AO9" s="89">
        <v>0</v>
      </c>
      <c r="AP9" s="89">
        <v>0</v>
      </c>
      <c r="AQ9" s="89">
        <v>0</v>
      </c>
      <c r="AR9" s="89">
        <v>0</v>
      </c>
      <c r="AS9" s="89">
        <v>0</v>
      </c>
      <c r="AT9" s="89">
        <v>0</v>
      </c>
      <c r="AU9" s="89">
        <v>0</v>
      </c>
      <c r="AV9" s="89">
        <v>0</v>
      </c>
      <c r="AW9" s="89">
        <v>0</v>
      </c>
      <c r="AX9" s="89">
        <v>0</v>
      </c>
      <c r="AY9" s="89">
        <v>0</v>
      </c>
      <c r="AZ9" s="89">
        <v>0</v>
      </c>
      <c r="BA9" s="89">
        <v>0</v>
      </c>
      <c r="BB9" s="89">
        <v>0</v>
      </c>
      <c r="BC9" s="89">
        <v>0</v>
      </c>
      <c r="BD9" s="89">
        <v>0</v>
      </c>
      <c r="BE9" s="89">
        <v>0</v>
      </c>
      <c r="BF9" s="89">
        <v>0</v>
      </c>
      <c r="BG9" s="89">
        <v>0</v>
      </c>
      <c r="BH9" s="89">
        <v>0</v>
      </c>
      <c r="BI9" s="89">
        <v>0</v>
      </c>
      <c r="BJ9" s="89">
        <v>0</v>
      </c>
      <c r="BK9" s="89">
        <v>0</v>
      </c>
      <c r="BL9" s="89">
        <v>0</v>
      </c>
      <c r="BM9" s="89">
        <v>0</v>
      </c>
      <c r="BN9" s="89">
        <v>0</v>
      </c>
      <c r="BO9" s="89">
        <v>0</v>
      </c>
      <c r="BP9" s="89">
        <v>0</v>
      </c>
      <c r="BQ9" s="89">
        <v>0</v>
      </c>
      <c r="BR9" s="89">
        <v>0</v>
      </c>
      <c r="BS9" s="89">
        <v>0</v>
      </c>
      <c r="BT9" s="89">
        <v>0</v>
      </c>
      <c r="BU9" s="89">
        <v>0</v>
      </c>
      <c r="BV9" s="89">
        <v>0</v>
      </c>
      <c r="BW9" s="89">
        <v>0</v>
      </c>
      <c r="BX9" s="89">
        <v>0</v>
      </c>
      <c r="BY9" s="89">
        <v>0</v>
      </c>
      <c r="BZ9" s="89">
        <v>0</v>
      </c>
      <c r="CA9" s="89">
        <v>0</v>
      </c>
      <c r="CB9" s="89">
        <v>0</v>
      </c>
      <c r="CC9" s="89">
        <v>0</v>
      </c>
      <c r="CD9" s="89">
        <v>0</v>
      </c>
      <c r="CE9" s="89">
        <v>0</v>
      </c>
      <c r="CF9" s="89">
        <v>0</v>
      </c>
      <c r="CG9" s="89">
        <v>0</v>
      </c>
      <c r="CH9" s="89">
        <v>0</v>
      </c>
      <c r="CI9" s="89">
        <v>0</v>
      </c>
      <c r="CJ9" s="89">
        <v>0</v>
      </c>
      <c r="CK9" s="89">
        <v>0</v>
      </c>
      <c r="CL9" s="89">
        <v>0</v>
      </c>
      <c r="CM9" s="89">
        <v>0</v>
      </c>
      <c r="CN9" s="89">
        <v>0</v>
      </c>
      <c r="CO9" s="89">
        <v>0</v>
      </c>
      <c r="CP9" s="89">
        <v>0</v>
      </c>
      <c r="CQ9" s="89">
        <v>0</v>
      </c>
      <c r="CR9" s="89">
        <v>0</v>
      </c>
      <c r="CS9" s="89">
        <v>0</v>
      </c>
      <c r="CT9" s="89">
        <v>0</v>
      </c>
      <c r="CU9" s="89">
        <v>0</v>
      </c>
      <c r="CV9" s="89">
        <v>0</v>
      </c>
      <c r="CW9" s="89">
        <v>0</v>
      </c>
      <c r="CX9" s="89">
        <v>0</v>
      </c>
      <c r="CY9" s="89">
        <v>0</v>
      </c>
      <c r="CZ9" s="89">
        <v>0</v>
      </c>
      <c r="DA9" s="89">
        <v>0</v>
      </c>
      <c r="DB9" s="89">
        <v>0</v>
      </c>
      <c r="DC9" s="89">
        <v>0</v>
      </c>
      <c r="DD9" s="89">
        <v>0</v>
      </c>
      <c r="DE9" s="89">
        <v>0</v>
      </c>
      <c r="DF9" s="89">
        <v>0</v>
      </c>
      <c r="DG9" s="89">
        <v>0</v>
      </c>
      <c r="DH9" s="89">
        <v>0</v>
      </c>
      <c r="DI9" s="89">
        <v>0</v>
      </c>
    </row>
    <row r="10" spans="1:113" ht="19.5" customHeight="1">
      <c r="A10" s="53" t="s">
        <v>80</v>
      </c>
      <c r="B10" s="53" t="s">
        <v>81</v>
      </c>
      <c r="C10" s="53" t="s">
        <v>82</v>
      </c>
      <c r="D10" s="53" t="s">
        <v>280</v>
      </c>
      <c r="E10" s="88">
        <f t="shared" si="0"/>
        <v>7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7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0</v>
      </c>
      <c r="AH10" s="89">
        <v>0</v>
      </c>
      <c r="AI10" s="89">
        <v>7</v>
      </c>
      <c r="AJ10" s="89">
        <v>0</v>
      </c>
      <c r="AK10" s="89">
        <v>0</v>
      </c>
      <c r="AL10" s="89">
        <v>0</v>
      </c>
      <c r="AM10" s="89">
        <v>0</v>
      </c>
      <c r="AN10" s="89">
        <v>0</v>
      </c>
      <c r="AO10" s="89">
        <v>0</v>
      </c>
      <c r="AP10" s="89">
        <v>0</v>
      </c>
      <c r="AQ10" s="89">
        <v>0</v>
      </c>
      <c r="AR10" s="89">
        <v>0</v>
      </c>
      <c r="AS10" s="89">
        <v>0</v>
      </c>
      <c r="AT10" s="89">
        <v>0</v>
      </c>
      <c r="AU10" s="89">
        <v>0</v>
      </c>
      <c r="AV10" s="89">
        <v>0</v>
      </c>
      <c r="AW10" s="89">
        <v>0</v>
      </c>
      <c r="AX10" s="89">
        <v>0</v>
      </c>
      <c r="AY10" s="89">
        <v>0</v>
      </c>
      <c r="AZ10" s="89">
        <v>0</v>
      </c>
      <c r="BA10" s="89">
        <v>0</v>
      </c>
      <c r="BB10" s="89">
        <v>0</v>
      </c>
      <c r="BC10" s="89">
        <v>0</v>
      </c>
      <c r="BD10" s="89">
        <v>0</v>
      </c>
      <c r="BE10" s="89">
        <v>0</v>
      </c>
      <c r="BF10" s="89">
        <v>0</v>
      </c>
      <c r="BG10" s="89">
        <v>0</v>
      </c>
      <c r="BH10" s="89">
        <v>0</v>
      </c>
      <c r="BI10" s="89">
        <v>0</v>
      </c>
      <c r="BJ10" s="89">
        <v>0</v>
      </c>
      <c r="BK10" s="89">
        <v>0</v>
      </c>
      <c r="BL10" s="89">
        <v>0</v>
      </c>
      <c r="BM10" s="89">
        <v>0</v>
      </c>
      <c r="BN10" s="89">
        <v>0</v>
      </c>
      <c r="BO10" s="89">
        <v>0</v>
      </c>
      <c r="BP10" s="89">
        <v>0</v>
      </c>
      <c r="BQ10" s="89">
        <v>0</v>
      </c>
      <c r="BR10" s="89">
        <v>0</v>
      </c>
      <c r="BS10" s="89">
        <v>0</v>
      </c>
      <c r="BT10" s="89">
        <v>0</v>
      </c>
      <c r="BU10" s="89">
        <v>0</v>
      </c>
      <c r="BV10" s="89">
        <v>0</v>
      </c>
      <c r="BW10" s="89">
        <v>0</v>
      </c>
      <c r="BX10" s="89">
        <v>0</v>
      </c>
      <c r="BY10" s="89">
        <v>0</v>
      </c>
      <c r="BZ10" s="89">
        <v>0</v>
      </c>
      <c r="CA10" s="89">
        <v>0</v>
      </c>
      <c r="CB10" s="89">
        <v>0</v>
      </c>
      <c r="CC10" s="89">
        <v>0</v>
      </c>
      <c r="CD10" s="89">
        <v>0</v>
      </c>
      <c r="CE10" s="89">
        <v>0</v>
      </c>
      <c r="CF10" s="89">
        <v>0</v>
      </c>
      <c r="CG10" s="89">
        <v>0</v>
      </c>
      <c r="CH10" s="89">
        <v>0</v>
      </c>
      <c r="CI10" s="89">
        <v>0</v>
      </c>
      <c r="CJ10" s="89">
        <v>0</v>
      </c>
      <c r="CK10" s="89">
        <v>0</v>
      </c>
      <c r="CL10" s="89">
        <v>0</v>
      </c>
      <c r="CM10" s="89">
        <v>0</v>
      </c>
      <c r="CN10" s="89">
        <v>0</v>
      </c>
      <c r="CO10" s="89">
        <v>0</v>
      </c>
      <c r="CP10" s="89">
        <v>0</v>
      </c>
      <c r="CQ10" s="89">
        <v>0</v>
      </c>
      <c r="CR10" s="89">
        <v>0</v>
      </c>
      <c r="CS10" s="89">
        <v>0</v>
      </c>
      <c r="CT10" s="89">
        <v>0</v>
      </c>
      <c r="CU10" s="89">
        <v>0</v>
      </c>
      <c r="CV10" s="89">
        <v>0</v>
      </c>
      <c r="CW10" s="89">
        <v>0</v>
      </c>
      <c r="CX10" s="89">
        <v>0</v>
      </c>
      <c r="CY10" s="89">
        <v>0</v>
      </c>
      <c r="CZ10" s="89">
        <v>0</v>
      </c>
      <c r="DA10" s="89">
        <v>0</v>
      </c>
      <c r="DB10" s="89">
        <v>0</v>
      </c>
      <c r="DC10" s="89">
        <v>0</v>
      </c>
      <c r="DD10" s="89">
        <v>0</v>
      </c>
      <c r="DE10" s="89">
        <v>0</v>
      </c>
      <c r="DF10" s="89">
        <v>0</v>
      </c>
      <c r="DG10" s="89">
        <v>0</v>
      </c>
      <c r="DH10" s="89">
        <v>0</v>
      </c>
      <c r="DI10" s="89">
        <v>0</v>
      </c>
    </row>
    <row r="11" spans="1:113" ht="19.5" customHeight="1">
      <c r="A11" s="53" t="s">
        <v>36</v>
      </c>
      <c r="B11" s="53" t="s">
        <v>36</v>
      </c>
      <c r="C11" s="53" t="s">
        <v>36</v>
      </c>
      <c r="D11" s="53" t="s">
        <v>281</v>
      </c>
      <c r="E11" s="88">
        <f t="shared" si="0"/>
        <v>3394.62</v>
      </c>
      <c r="F11" s="88">
        <v>2103.07</v>
      </c>
      <c r="G11" s="88">
        <v>636.53</v>
      </c>
      <c r="H11" s="88">
        <v>13.8</v>
      </c>
      <c r="I11" s="88">
        <v>47.32</v>
      </c>
      <c r="J11" s="88">
        <v>325.94</v>
      </c>
      <c r="K11" s="88">
        <v>772.99</v>
      </c>
      <c r="L11" s="88">
        <v>0</v>
      </c>
      <c r="M11" s="88">
        <v>0</v>
      </c>
      <c r="N11" s="88">
        <v>0</v>
      </c>
      <c r="O11" s="89">
        <v>0</v>
      </c>
      <c r="P11" s="89">
        <v>17.49</v>
      </c>
      <c r="Q11" s="89">
        <v>0</v>
      </c>
      <c r="R11" s="89">
        <v>0</v>
      </c>
      <c r="S11" s="89">
        <v>289</v>
      </c>
      <c r="T11" s="89">
        <v>808.3</v>
      </c>
      <c r="U11" s="89">
        <v>15</v>
      </c>
      <c r="V11" s="89">
        <v>0</v>
      </c>
      <c r="W11" s="89">
        <v>8.4</v>
      </c>
      <c r="X11" s="89">
        <v>0</v>
      </c>
      <c r="Y11" s="89">
        <v>45</v>
      </c>
      <c r="Z11" s="89">
        <v>115</v>
      </c>
      <c r="AA11" s="89">
        <v>6.7</v>
      </c>
      <c r="AB11" s="89">
        <v>0</v>
      </c>
      <c r="AC11" s="89">
        <v>257.83</v>
      </c>
      <c r="AD11" s="89">
        <v>93.37</v>
      </c>
      <c r="AE11" s="89">
        <v>0</v>
      </c>
      <c r="AF11" s="89">
        <v>0</v>
      </c>
      <c r="AG11" s="89">
        <v>15</v>
      </c>
      <c r="AH11" s="89">
        <v>0</v>
      </c>
      <c r="AI11" s="89">
        <v>0</v>
      </c>
      <c r="AJ11" s="89">
        <v>1</v>
      </c>
      <c r="AK11" s="89">
        <v>0</v>
      </c>
      <c r="AL11" s="89">
        <v>0</v>
      </c>
      <c r="AM11" s="89">
        <v>0</v>
      </c>
      <c r="AN11" s="89">
        <v>0</v>
      </c>
      <c r="AO11" s="89">
        <v>0</v>
      </c>
      <c r="AP11" s="89">
        <v>30.9</v>
      </c>
      <c r="AQ11" s="89">
        <v>19.1</v>
      </c>
      <c r="AR11" s="89">
        <v>17</v>
      </c>
      <c r="AS11" s="89">
        <v>0</v>
      </c>
      <c r="AT11" s="89">
        <v>0</v>
      </c>
      <c r="AU11" s="89">
        <v>184</v>
      </c>
      <c r="AV11" s="89">
        <v>475.11</v>
      </c>
      <c r="AW11" s="89">
        <v>0</v>
      </c>
      <c r="AX11" s="89">
        <v>0</v>
      </c>
      <c r="AY11" s="89">
        <v>0</v>
      </c>
      <c r="AZ11" s="89">
        <v>0</v>
      </c>
      <c r="BA11" s="89">
        <v>3.6</v>
      </c>
      <c r="BB11" s="89">
        <v>0</v>
      </c>
      <c r="BC11" s="89">
        <v>0</v>
      </c>
      <c r="BD11" s="89">
        <v>0</v>
      </c>
      <c r="BE11" s="89">
        <v>0.11</v>
      </c>
      <c r="BF11" s="89">
        <v>0</v>
      </c>
      <c r="BG11" s="89">
        <v>471.4</v>
      </c>
      <c r="BH11" s="89">
        <v>0</v>
      </c>
      <c r="BI11" s="89">
        <v>0</v>
      </c>
      <c r="BJ11" s="89">
        <v>0</v>
      </c>
      <c r="BK11" s="89">
        <v>0</v>
      </c>
      <c r="BL11" s="89">
        <v>0</v>
      </c>
      <c r="BM11" s="89">
        <v>0</v>
      </c>
      <c r="BN11" s="89">
        <v>0</v>
      </c>
      <c r="BO11" s="89">
        <v>0</v>
      </c>
      <c r="BP11" s="89">
        <v>0</v>
      </c>
      <c r="BQ11" s="89">
        <v>0</v>
      </c>
      <c r="BR11" s="89">
        <v>0</v>
      </c>
      <c r="BS11" s="89">
        <v>0</v>
      </c>
      <c r="BT11" s="89">
        <v>0</v>
      </c>
      <c r="BU11" s="89">
        <v>0</v>
      </c>
      <c r="BV11" s="89">
        <v>0</v>
      </c>
      <c r="BW11" s="89">
        <v>0</v>
      </c>
      <c r="BX11" s="89">
        <v>0</v>
      </c>
      <c r="BY11" s="89">
        <v>0</v>
      </c>
      <c r="BZ11" s="89">
        <v>8.14</v>
      </c>
      <c r="CA11" s="89">
        <v>0</v>
      </c>
      <c r="CB11" s="89">
        <v>8.14</v>
      </c>
      <c r="CC11" s="89">
        <v>0</v>
      </c>
      <c r="CD11" s="89">
        <v>0</v>
      </c>
      <c r="CE11" s="89">
        <v>0</v>
      </c>
      <c r="CF11" s="89">
        <v>0</v>
      </c>
      <c r="CG11" s="89">
        <v>0</v>
      </c>
      <c r="CH11" s="89">
        <v>0</v>
      </c>
      <c r="CI11" s="89">
        <v>0</v>
      </c>
      <c r="CJ11" s="89">
        <v>0</v>
      </c>
      <c r="CK11" s="89">
        <v>0</v>
      </c>
      <c r="CL11" s="89">
        <v>0</v>
      </c>
      <c r="CM11" s="89">
        <v>0</v>
      </c>
      <c r="CN11" s="89">
        <v>0</v>
      </c>
      <c r="CO11" s="89">
        <v>0</v>
      </c>
      <c r="CP11" s="89">
        <v>0</v>
      </c>
      <c r="CQ11" s="89">
        <v>0</v>
      </c>
      <c r="CR11" s="89">
        <v>0</v>
      </c>
      <c r="CS11" s="89">
        <v>0</v>
      </c>
      <c r="CT11" s="89">
        <v>0</v>
      </c>
      <c r="CU11" s="89">
        <v>0</v>
      </c>
      <c r="CV11" s="89">
        <v>0</v>
      </c>
      <c r="CW11" s="89">
        <v>0</v>
      </c>
      <c r="CX11" s="89">
        <v>0</v>
      </c>
      <c r="CY11" s="89">
        <v>0</v>
      </c>
      <c r="CZ11" s="89">
        <v>0</v>
      </c>
      <c r="DA11" s="89">
        <v>0</v>
      </c>
      <c r="DB11" s="89">
        <v>0</v>
      </c>
      <c r="DC11" s="89">
        <v>0</v>
      </c>
      <c r="DD11" s="89">
        <v>0</v>
      </c>
      <c r="DE11" s="89">
        <v>0</v>
      </c>
      <c r="DF11" s="89">
        <v>0</v>
      </c>
      <c r="DG11" s="89">
        <v>0</v>
      </c>
      <c r="DH11" s="89">
        <v>0</v>
      </c>
      <c r="DI11" s="89">
        <v>0</v>
      </c>
    </row>
    <row r="12" spans="1:113" ht="19.5" customHeight="1">
      <c r="A12" s="53" t="s">
        <v>36</v>
      </c>
      <c r="B12" s="53" t="s">
        <v>36</v>
      </c>
      <c r="C12" s="53" t="s">
        <v>36</v>
      </c>
      <c r="D12" s="53" t="s">
        <v>282</v>
      </c>
      <c r="E12" s="88">
        <f t="shared" si="0"/>
        <v>3394.62</v>
      </c>
      <c r="F12" s="88">
        <v>2103.07</v>
      </c>
      <c r="G12" s="88">
        <v>636.53</v>
      </c>
      <c r="H12" s="88">
        <v>13.8</v>
      </c>
      <c r="I12" s="88">
        <v>47.32</v>
      </c>
      <c r="J12" s="88">
        <v>325.94</v>
      </c>
      <c r="K12" s="88">
        <v>772.99</v>
      </c>
      <c r="L12" s="88">
        <v>0</v>
      </c>
      <c r="M12" s="88">
        <v>0</v>
      </c>
      <c r="N12" s="88">
        <v>0</v>
      </c>
      <c r="O12" s="89">
        <v>0</v>
      </c>
      <c r="P12" s="89">
        <v>17.49</v>
      </c>
      <c r="Q12" s="89">
        <v>0</v>
      </c>
      <c r="R12" s="89">
        <v>0</v>
      </c>
      <c r="S12" s="89">
        <v>289</v>
      </c>
      <c r="T12" s="89">
        <v>808.3</v>
      </c>
      <c r="U12" s="89">
        <v>15</v>
      </c>
      <c r="V12" s="89">
        <v>0</v>
      </c>
      <c r="W12" s="89">
        <v>8.4</v>
      </c>
      <c r="X12" s="89">
        <v>0</v>
      </c>
      <c r="Y12" s="89">
        <v>45</v>
      </c>
      <c r="Z12" s="89">
        <v>115</v>
      </c>
      <c r="AA12" s="89">
        <v>6.7</v>
      </c>
      <c r="AB12" s="89">
        <v>0</v>
      </c>
      <c r="AC12" s="89">
        <v>257.83</v>
      </c>
      <c r="AD12" s="89">
        <v>93.37</v>
      </c>
      <c r="AE12" s="89">
        <v>0</v>
      </c>
      <c r="AF12" s="89">
        <v>0</v>
      </c>
      <c r="AG12" s="89">
        <v>15</v>
      </c>
      <c r="AH12" s="89">
        <v>0</v>
      </c>
      <c r="AI12" s="89">
        <v>0</v>
      </c>
      <c r="AJ12" s="89">
        <v>1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89">
        <v>30.9</v>
      </c>
      <c r="AQ12" s="89">
        <v>19.1</v>
      </c>
      <c r="AR12" s="89">
        <v>17</v>
      </c>
      <c r="AS12" s="89">
        <v>0</v>
      </c>
      <c r="AT12" s="89">
        <v>0</v>
      </c>
      <c r="AU12" s="89">
        <v>184</v>
      </c>
      <c r="AV12" s="89">
        <v>475.11</v>
      </c>
      <c r="AW12" s="89">
        <v>0</v>
      </c>
      <c r="AX12" s="89">
        <v>0</v>
      </c>
      <c r="AY12" s="89">
        <v>0</v>
      </c>
      <c r="AZ12" s="89">
        <v>0</v>
      </c>
      <c r="BA12" s="89">
        <v>3.6</v>
      </c>
      <c r="BB12" s="89">
        <v>0</v>
      </c>
      <c r="BC12" s="89">
        <v>0</v>
      </c>
      <c r="BD12" s="89">
        <v>0</v>
      </c>
      <c r="BE12" s="89">
        <v>0.11</v>
      </c>
      <c r="BF12" s="89">
        <v>0</v>
      </c>
      <c r="BG12" s="89">
        <v>471.4</v>
      </c>
      <c r="BH12" s="89">
        <v>0</v>
      </c>
      <c r="BI12" s="89">
        <v>0</v>
      </c>
      <c r="BJ12" s="89">
        <v>0</v>
      </c>
      <c r="BK12" s="89">
        <v>0</v>
      </c>
      <c r="BL12" s="89">
        <v>0</v>
      </c>
      <c r="BM12" s="89">
        <v>0</v>
      </c>
      <c r="BN12" s="89">
        <v>0</v>
      </c>
      <c r="BO12" s="89">
        <v>0</v>
      </c>
      <c r="BP12" s="89">
        <v>0</v>
      </c>
      <c r="BQ12" s="89">
        <v>0</v>
      </c>
      <c r="BR12" s="89">
        <v>0</v>
      </c>
      <c r="BS12" s="89">
        <v>0</v>
      </c>
      <c r="BT12" s="89">
        <v>0</v>
      </c>
      <c r="BU12" s="89">
        <v>0</v>
      </c>
      <c r="BV12" s="89">
        <v>0</v>
      </c>
      <c r="BW12" s="89">
        <v>0</v>
      </c>
      <c r="BX12" s="89">
        <v>0</v>
      </c>
      <c r="BY12" s="89">
        <v>0</v>
      </c>
      <c r="BZ12" s="89">
        <v>8.14</v>
      </c>
      <c r="CA12" s="89">
        <v>0</v>
      </c>
      <c r="CB12" s="89">
        <v>8.14</v>
      </c>
      <c r="CC12" s="89">
        <v>0</v>
      </c>
      <c r="CD12" s="89">
        <v>0</v>
      </c>
      <c r="CE12" s="89">
        <v>0</v>
      </c>
      <c r="CF12" s="89">
        <v>0</v>
      </c>
      <c r="CG12" s="89">
        <v>0</v>
      </c>
      <c r="CH12" s="89">
        <v>0</v>
      </c>
      <c r="CI12" s="89">
        <v>0</v>
      </c>
      <c r="CJ12" s="89">
        <v>0</v>
      </c>
      <c r="CK12" s="89">
        <v>0</v>
      </c>
      <c r="CL12" s="89">
        <v>0</v>
      </c>
      <c r="CM12" s="89">
        <v>0</v>
      </c>
      <c r="CN12" s="89">
        <v>0</v>
      </c>
      <c r="CO12" s="89">
        <v>0</v>
      </c>
      <c r="CP12" s="89">
        <v>0</v>
      </c>
      <c r="CQ12" s="89">
        <v>0</v>
      </c>
      <c r="CR12" s="89">
        <v>0</v>
      </c>
      <c r="CS12" s="89">
        <v>0</v>
      </c>
      <c r="CT12" s="89">
        <v>0</v>
      </c>
      <c r="CU12" s="89">
        <v>0</v>
      </c>
      <c r="CV12" s="89">
        <v>0</v>
      </c>
      <c r="CW12" s="89">
        <v>0</v>
      </c>
      <c r="CX12" s="89">
        <v>0</v>
      </c>
      <c r="CY12" s="89">
        <v>0</v>
      </c>
      <c r="CZ12" s="89">
        <v>0</v>
      </c>
      <c r="DA12" s="89">
        <v>0</v>
      </c>
      <c r="DB12" s="89">
        <v>0</v>
      </c>
      <c r="DC12" s="89">
        <v>0</v>
      </c>
      <c r="DD12" s="89">
        <v>0</v>
      </c>
      <c r="DE12" s="89">
        <v>0</v>
      </c>
      <c r="DF12" s="89">
        <v>0</v>
      </c>
      <c r="DG12" s="89">
        <v>0</v>
      </c>
      <c r="DH12" s="89">
        <v>0</v>
      </c>
      <c r="DI12" s="89">
        <v>0</v>
      </c>
    </row>
    <row r="13" spans="1:113" ht="19.5" customHeight="1">
      <c r="A13" s="53" t="s">
        <v>85</v>
      </c>
      <c r="B13" s="53" t="s">
        <v>82</v>
      </c>
      <c r="C13" s="53" t="s">
        <v>86</v>
      </c>
      <c r="D13" s="53" t="s">
        <v>283</v>
      </c>
      <c r="E13" s="88">
        <f t="shared" si="0"/>
        <v>3394.62</v>
      </c>
      <c r="F13" s="88">
        <v>2103.07</v>
      </c>
      <c r="G13" s="88">
        <v>636.53</v>
      </c>
      <c r="H13" s="88">
        <v>13.8</v>
      </c>
      <c r="I13" s="88">
        <v>47.32</v>
      </c>
      <c r="J13" s="88">
        <v>325.94</v>
      </c>
      <c r="K13" s="88">
        <v>772.99</v>
      </c>
      <c r="L13" s="88">
        <v>0</v>
      </c>
      <c r="M13" s="88">
        <v>0</v>
      </c>
      <c r="N13" s="88">
        <v>0</v>
      </c>
      <c r="O13" s="89">
        <v>0</v>
      </c>
      <c r="P13" s="89">
        <v>17.49</v>
      </c>
      <c r="Q13" s="89">
        <v>0</v>
      </c>
      <c r="R13" s="89">
        <v>0</v>
      </c>
      <c r="S13" s="89">
        <v>289</v>
      </c>
      <c r="T13" s="89">
        <v>808.3</v>
      </c>
      <c r="U13" s="89">
        <v>15</v>
      </c>
      <c r="V13" s="89">
        <v>0</v>
      </c>
      <c r="W13" s="89">
        <v>8.4</v>
      </c>
      <c r="X13" s="89">
        <v>0</v>
      </c>
      <c r="Y13" s="89">
        <v>45</v>
      </c>
      <c r="Z13" s="89">
        <v>115</v>
      </c>
      <c r="AA13" s="89">
        <v>6.7</v>
      </c>
      <c r="AB13" s="89">
        <v>0</v>
      </c>
      <c r="AC13" s="89">
        <v>257.83</v>
      </c>
      <c r="AD13" s="89">
        <v>93.37</v>
      </c>
      <c r="AE13" s="89">
        <v>0</v>
      </c>
      <c r="AF13" s="89">
        <v>0</v>
      </c>
      <c r="AG13" s="89">
        <v>15</v>
      </c>
      <c r="AH13" s="89">
        <v>0</v>
      </c>
      <c r="AI13" s="89">
        <v>0</v>
      </c>
      <c r="AJ13" s="89">
        <v>1</v>
      </c>
      <c r="AK13" s="89">
        <v>0</v>
      </c>
      <c r="AL13" s="89">
        <v>0</v>
      </c>
      <c r="AM13" s="89">
        <v>0</v>
      </c>
      <c r="AN13" s="89">
        <v>0</v>
      </c>
      <c r="AO13" s="89">
        <v>0</v>
      </c>
      <c r="AP13" s="89">
        <v>30.9</v>
      </c>
      <c r="AQ13" s="89">
        <v>19.1</v>
      </c>
      <c r="AR13" s="89">
        <v>17</v>
      </c>
      <c r="AS13" s="89">
        <v>0</v>
      </c>
      <c r="AT13" s="89">
        <v>0</v>
      </c>
      <c r="AU13" s="89">
        <v>184</v>
      </c>
      <c r="AV13" s="89">
        <v>475.11</v>
      </c>
      <c r="AW13" s="89">
        <v>0</v>
      </c>
      <c r="AX13" s="89">
        <v>0</v>
      </c>
      <c r="AY13" s="89">
        <v>0</v>
      </c>
      <c r="AZ13" s="89">
        <v>0</v>
      </c>
      <c r="BA13" s="89">
        <v>3.6</v>
      </c>
      <c r="BB13" s="89">
        <v>0</v>
      </c>
      <c r="BC13" s="89">
        <v>0</v>
      </c>
      <c r="BD13" s="89">
        <v>0</v>
      </c>
      <c r="BE13" s="89">
        <v>0.11</v>
      </c>
      <c r="BF13" s="89">
        <v>0</v>
      </c>
      <c r="BG13" s="89">
        <v>471.4</v>
      </c>
      <c r="BH13" s="89">
        <v>0</v>
      </c>
      <c r="BI13" s="89">
        <v>0</v>
      </c>
      <c r="BJ13" s="89">
        <v>0</v>
      </c>
      <c r="BK13" s="89">
        <v>0</v>
      </c>
      <c r="BL13" s="89">
        <v>0</v>
      </c>
      <c r="BM13" s="89">
        <v>0</v>
      </c>
      <c r="BN13" s="89">
        <v>0</v>
      </c>
      <c r="BO13" s="89">
        <v>0</v>
      </c>
      <c r="BP13" s="89">
        <v>0</v>
      </c>
      <c r="BQ13" s="89">
        <v>0</v>
      </c>
      <c r="BR13" s="89">
        <v>0</v>
      </c>
      <c r="BS13" s="89">
        <v>0</v>
      </c>
      <c r="BT13" s="89">
        <v>0</v>
      </c>
      <c r="BU13" s="89">
        <v>0</v>
      </c>
      <c r="BV13" s="89">
        <v>0</v>
      </c>
      <c r="BW13" s="89">
        <v>0</v>
      </c>
      <c r="BX13" s="89">
        <v>0</v>
      </c>
      <c r="BY13" s="89">
        <v>0</v>
      </c>
      <c r="BZ13" s="89">
        <v>8.14</v>
      </c>
      <c r="CA13" s="89">
        <v>0</v>
      </c>
      <c r="CB13" s="89">
        <v>8.14</v>
      </c>
      <c r="CC13" s="89">
        <v>0</v>
      </c>
      <c r="CD13" s="89">
        <v>0</v>
      </c>
      <c r="CE13" s="89">
        <v>0</v>
      </c>
      <c r="CF13" s="89">
        <v>0</v>
      </c>
      <c r="CG13" s="89">
        <v>0</v>
      </c>
      <c r="CH13" s="89">
        <v>0</v>
      </c>
      <c r="CI13" s="89">
        <v>0</v>
      </c>
      <c r="CJ13" s="89">
        <v>0</v>
      </c>
      <c r="CK13" s="89">
        <v>0</v>
      </c>
      <c r="CL13" s="89">
        <v>0</v>
      </c>
      <c r="CM13" s="89">
        <v>0</v>
      </c>
      <c r="CN13" s="89">
        <v>0</v>
      </c>
      <c r="CO13" s="89">
        <v>0</v>
      </c>
      <c r="CP13" s="89">
        <v>0</v>
      </c>
      <c r="CQ13" s="89">
        <v>0</v>
      </c>
      <c r="CR13" s="89">
        <v>0</v>
      </c>
      <c r="CS13" s="89">
        <v>0</v>
      </c>
      <c r="CT13" s="89">
        <v>0</v>
      </c>
      <c r="CU13" s="89">
        <v>0</v>
      </c>
      <c r="CV13" s="89">
        <v>0</v>
      </c>
      <c r="CW13" s="89">
        <v>0</v>
      </c>
      <c r="CX13" s="89">
        <v>0</v>
      </c>
      <c r="CY13" s="89">
        <v>0</v>
      </c>
      <c r="CZ13" s="89">
        <v>0</v>
      </c>
      <c r="DA13" s="89">
        <v>0</v>
      </c>
      <c r="DB13" s="89">
        <v>0</v>
      </c>
      <c r="DC13" s="89">
        <v>0</v>
      </c>
      <c r="DD13" s="89">
        <v>0</v>
      </c>
      <c r="DE13" s="89">
        <v>0</v>
      </c>
      <c r="DF13" s="89">
        <v>0</v>
      </c>
      <c r="DG13" s="89">
        <v>0</v>
      </c>
      <c r="DH13" s="89">
        <v>0</v>
      </c>
      <c r="DI13" s="89">
        <v>0</v>
      </c>
    </row>
    <row r="14" spans="1:113" ht="19.5" customHeight="1">
      <c r="A14" s="53" t="s">
        <v>36</v>
      </c>
      <c r="B14" s="53" t="s">
        <v>36</v>
      </c>
      <c r="C14" s="53" t="s">
        <v>36</v>
      </c>
      <c r="D14" s="53" t="s">
        <v>284</v>
      </c>
      <c r="E14" s="88">
        <f t="shared" si="0"/>
        <v>377.79</v>
      </c>
      <c r="F14" s="88">
        <v>353.94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230.13</v>
      </c>
      <c r="M14" s="88">
        <v>123.81</v>
      </c>
      <c r="N14" s="88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>
        <v>0</v>
      </c>
      <c r="AV14" s="89">
        <v>23.85</v>
      </c>
      <c r="AW14" s="89">
        <v>17.01</v>
      </c>
      <c r="AX14" s="89">
        <v>0</v>
      </c>
      <c r="AY14" s="89">
        <v>0</v>
      </c>
      <c r="AZ14" s="89">
        <v>0</v>
      </c>
      <c r="BA14" s="89">
        <v>0</v>
      </c>
      <c r="BB14" s="89">
        <v>0</v>
      </c>
      <c r="BC14" s="89">
        <v>0</v>
      </c>
      <c r="BD14" s="89">
        <v>0</v>
      </c>
      <c r="BE14" s="89">
        <v>0</v>
      </c>
      <c r="BF14" s="89">
        <v>0</v>
      </c>
      <c r="BG14" s="89">
        <v>6.84</v>
      </c>
      <c r="BH14" s="89">
        <v>0</v>
      </c>
      <c r="BI14" s="89">
        <v>0</v>
      </c>
      <c r="BJ14" s="89">
        <v>0</v>
      </c>
      <c r="BK14" s="89">
        <v>0</v>
      </c>
      <c r="BL14" s="89">
        <v>0</v>
      </c>
      <c r="BM14" s="89">
        <v>0</v>
      </c>
      <c r="BN14" s="89">
        <v>0</v>
      </c>
      <c r="BO14" s="89">
        <v>0</v>
      </c>
      <c r="BP14" s="89">
        <v>0</v>
      </c>
      <c r="BQ14" s="89">
        <v>0</v>
      </c>
      <c r="BR14" s="89">
        <v>0</v>
      </c>
      <c r="BS14" s="89">
        <v>0</v>
      </c>
      <c r="BT14" s="89">
        <v>0</v>
      </c>
      <c r="BU14" s="89">
        <v>0</v>
      </c>
      <c r="BV14" s="89">
        <v>0</v>
      </c>
      <c r="BW14" s="89">
        <v>0</v>
      </c>
      <c r="BX14" s="89">
        <v>0</v>
      </c>
      <c r="BY14" s="89">
        <v>0</v>
      </c>
      <c r="BZ14" s="89">
        <v>0</v>
      </c>
      <c r="CA14" s="89">
        <v>0</v>
      </c>
      <c r="CB14" s="89">
        <v>0</v>
      </c>
      <c r="CC14" s="89">
        <v>0</v>
      </c>
      <c r="CD14" s="89">
        <v>0</v>
      </c>
      <c r="CE14" s="89">
        <v>0</v>
      </c>
      <c r="CF14" s="89">
        <v>0</v>
      </c>
      <c r="CG14" s="89">
        <v>0</v>
      </c>
      <c r="CH14" s="89">
        <v>0</v>
      </c>
      <c r="CI14" s="89">
        <v>0</v>
      </c>
      <c r="CJ14" s="89">
        <v>0</v>
      </c>
      <c r="CK14" s="89">
        <v>0</v>
      </c>
      <c r="CL14" s="89">
        <v>0</v>
      </c>
      <c r="CM14" s="89">
        <v>0</v>
      </c>
      <c r="CN14" s="89">
        <v>0</v>
      </c>
      <c r="CO14" s="89">
        <v>0</v>
      </c>
      <c r="CP14" s="89">
        <v>0</v>
      </c>
      <c r="CQ14" s="89">
        <v>0</v>
      </c>
      <c r="CR14" s="89">
        <v>0</v>
      </c>
      <c r="CS14" s="89">
        <v>0</v>
      </c>
      <c r="CT14" s="89">
        <v>0</v>
      </c>
      <c r="CU14" s="89">
        <v>0</v>
      </c>
      <c r="CV14" s="89">
        <v>0</v>
      </c>
      <c r="CW14" s="89">
        <v>0</v>
      </c>
      <c r="CX14" s="89">
        <v>0</v>
      </c>
      <c r="CY14" s="89">
        <v>0</v>
      </c>
      <c r="CZ14" s="89">
        <v>0</v>
      </c>
      <c r="DA14" s="89">
        <v>0</v>
      </c>
      <c r="DB14" s="89">
        <v>0</v>
      </c>
      <c r="DC14" s="89">
        <v>0</v>
      </c>
      <c r="DD14" s="89">
        <v>0</v>
      </c>
      <c r="DE14" s="89">
        <v>0</v>
      </c>
      <c r="DF14" s="89">
        <v>0</v>
      </c>
      <c r="DG14" s="89">
        <v>0</v>
      </c>
      <c r="DH14" s="89">
        <v>0</v>
      </c>
      <c r="DI14" s="89">
        <v>0</v>
      </c>
    </row>
    <row r="15" spans="1:113" ht="19.5" customHeight="1">
      <c r="A15" s="53" t="s">
        <v>36</v>
      </c>
      <c r="B15" s="53" t="s">
        <v>36</v>
      </c>
      <c r="C15" s="53" t="s">
        <v>36</v>
      </c>
      <c r="D15" s="53" t="s">
        <v>285</v>
      </c>
      <c r="E15" s="88">
        <f t="shared" si="0"/>
        <v>370.95</v>
      </c>
      <c r="F15" s="88">
        <v>353.94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230.13</v>
      </c>
      <c r="M15" s="88">
        <v>123.81</v>
      </c>
      <c r="N15" s="88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17.01</v>
      </c>
      <c r="AW15" s="89">
        <v>17.01</v>
      </c>
      <c r="AX15" s="89">
        <v>0</v>
      </c>
      <c r="AY15" s="89">
        <v>0</v>
      </c>
      <c r="AZ15" s="89">
        <v>0</v>
      </c>
      <c r="BA15" s="89">
        <v>0</v>
      </c>
      <c r="BB15" s="89">
        <v>0</v>
      </c>
      <c r="BC15" s="89">
        <v>0</v>
      </c>
      <c r="BD15" s="89">
        <v>0</v>
      </c>
      <c r="BE15" s="89">
        <v>0</v>
      </c>
      <c r="BF15" s="89">
        <v>0</v>
      </c>
      <c r="BG15" s="89">
        <v>0</v>
      </c>
      <c r="BH15" s="89">
        <v>0</v>
      </c>
      <c r="BI15" s="89">
        <v>0</v>
      </c>
      <c r="BJ15" s="89">
        <v>0</v>
      </c>
      <c r="BK15" s="89">
        <v>0</v>
      </c>
      <c r="BL15" s="89">
        <v>0</v>
      </c>
      <c r="BM15" s="89">
        <v>0</v>
      </c>
      <c r="BN15" s="89">
        <v>0</v>
      </c>
      <c r="BO15" s="89">
        <v>0</v>
      </c>
      <c r="BP15" s="89">
        <v>0</v>
      </c>
      <c r="BQ15" s="89">
        <v>0</v>
      </c>
      <c r="BR15" s="89">
        <v>0</v>
      </c>
      <c r="BS15" s="89">
        <v>0</v>
      </c>
      <c r="BT15" s="89">
        <v>0</v>
      </c>
      <c r="BU15" s="89">
        <v>0</v>
      </c>
      <c r="BV15" s="89">
        <v>0</v>
      </c>
      <c r="BW15" s="89">
        <v>0</v>
      </c>
      <c r="BX15" s="89">
        <v>0</v>
      </c>
      <c r="BY15" s="89">
        <v>0</v>
      </c>
      <c r="BZ15" s="89">
        <v>0</v>
      </c>
      <c r="CA15" s="89">
        <v>0</v>
      </c>
      <c r="CB15" s="89">
        <v>0</v>
      </c>
      <c r="CC15" s="89">
        <v>0</v>
      </c>
      <c r="CD15" s="89">
        <v>0</v>
      </c>
      <c r="CE15" s="89">
        <v>0</v>
      </c>
      <c r="CF15" s="89">
        <v>0</v>
      </c>
      <c r="CG15" s="89">
        <v>0</v>
      </c>
      <c r="CH15" s="89">
        <v>0</v>
      </c>
      <c r="CI15" s="89">
        <v>0</v>
      </c>
      <c r="CJ15" s="89">
        <v>0</v>
      </c>
      <c r="CK15" s="89">
        <v>0</v>
      </c>
      <c r="CL15" s="89">
        <v>0</v>
      </c>
      <c r="CM15" s="89">
        <v>0</v>
      </c>
      <c r="CN15" s="89">
        <v>0</v>
      </c>
      <c r="CO15" s="89">
        <v>0</v>
      </c>
      <c r="CP15" s="89">
        <v>0</v>
      </c>
      <c r="CQ15" s="89">
        <v>0</v>
      </c>
      <c r="CR15" s="89">
        <v>0</v>
      </c>
      <c r="CS15" s="89">
        <v>0</v>
      </c>
      <c r="CT15" s="89">
        <v>0</v>
      </c>
      <c r="CU15" s="89">
        <v>0</v>
      </c>
      <c r="CV15" s="89">
        <v>0</v>
      </c>
      <c r="CW15" s="89">
        <v>0</v>
      </c>
      <c r="CX15" s="89">
        <v>0</v>
      </c>
      <c r="CY15" s="89">
        <v>0</v>
      </c>
      <c r="CZ15" s="89">
        <v>0</v>
      </c>
      <c r="DA15" s="89">
        <v>0</v>
      </c>
      <c r="DB15" s="89">
        <v>0</v>
      </c>
      <c r="DC15" s="89">
        <v>0</v>
      </c>
      <c r="DD15" s="89">
        <v>0</v>
      </c>
      <c r="DE15" s="89">
        <v>0</v>
      </c>
      <c r="DF15" s="89">
        <v>0</v>
      </c>
      <c r="DG15" s="89">
        <v>0</v>
      </c>
      <c r="DH15" s="89">
        <v>0</v>
      </c>
      <c r="DI15" s="89">
        <v>0</v>
      </c>
    </row>
    <row r="16" spans="1:113" ht="19.5" customHeight="1">
      <c r="A16" s="53" t="s">
        <v>88</v>
      </c>
      <c r="B16" s="53" t="s">
        <v>89</v>
      </c>
      <c r="C16" s="53" t="s">
        <v>90</v>
      </c>
      <c r="D16" s="53" t="s">
        <v>286</v>
      </c>
      <c r="E16" s="88">
        <f t="shared" si="0"/>
        <v>17.01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0</v>
      </c>
      <c r="AV16" s="89">
        <v>17.01</v>
      </c>
      <c r="AW16" s="89">
        <v>17.01</v>
      </c>
      <c r="AX16" s="89">
        <v>0</v>
      </c>
      <c r="AY16" s="89">
        <v>0</v>
      </c>
      <c r="AZ16" s="89">
        <v>0</v>
      </c>
      <c r="BA16" s="89">
        <v>0</v>
      </c>
      <c r="BB16" s="89">
        <v>0</v>
      </c>
      <c r="BC16" s="89">
        <v>0</v>
      </c>
      <c r="BD16" s="89">
        <v>0</v>
      </c>
      <c r="BE16" s="89">
        <v>0</v>
      </c>
      <c r="BF16" s="89">
        <v>0</v>
      </c>
      <c r="BG16" s="89">
        <v>0</v>
      </c>
      <c r="BH16" s="89">
        <v>0</v>
      </c>
      <c r="BI16" s="89">
        <v>0</v>
      </c>
      <c r="BJ16" s="89">
        <v>0</v>
      </c>
      <c r="BK16" s="89">
        <v>0</v>
      </c>
      <c r="BL16" s="89">
        <v>0</v>
      </c>
      <c r="BM16" s="89">
        <v>0</v>
      </c>
      <c r="BN16" s="89">
        <v>0</v>
      </c>
      <c r="BO16" s="89">
        <v>0</v>
      </c>
      <c r="BP16" s="89">
        <v>0</v>
      </c>
      <c r="BQ16" s="89">
        <v>0</v>
      </c>
      <c r="BR16" s="89">
        <v>0</v>
      </c>
      <c r="BS16" s="89">
        <v>0</v>
      </c>
      <c r="BT16" s="89">
        <v>0</v>
      </c>
      <c r="BU16" s="89">
        <v>0</v>
      </c>
      <c r="BV16" s="89">
        <v>0</v>
      </c>
      <c r="BW16" s="89">
        <v>0</v>
      </c>
      <c r="BX16" s="89">
        <v>0</v>
      </c>
      <c r="BY16" s="89">
        <v>0</v>
      </c>
      <c r="BZ16" s="89">
        <v>0</v>
      </c>
      <c r="CA16" s="89">
        <v>0</v>
      </c>
      <c r="CB16" s="89">
        <v>0</v>
      </c>
      <c r="CC16" s="89">
        <v>0</v>
      </c>
      <c r="CD16" s="89">
        <v>0</v>
      </c>
      <c r="CE16" s="89">
        <v>0</v>
      </c>
      <c r="CF16" s="89">
        <v>0</v>
      </c>
      <c r="CG16" s="89">
        <v>0</v>
      </c>
      <c r="CH16" s="89">
        <v>0</v>
      </c>
      <c r="CI16" s="89">
        <v>0</v>
      </c>
      <c r="CJ16" s="89">
        <v>0</v>
      </c>
      <c r="CK16" s="89">
        <v>0</v>
      </c>
      <c r="CL16" s="89">
        <v>0</v>
      </c>
      <c r="CM16" s="89">
        <v>0</v>
      </c>
      <c r="CN16" s="89">
        <v>0</v>
      </c>
      <c r="CO16" s="89">
        <v>0</v>
      </c>
      <c r="CP16" s="89">
        <v>0</v>
      </c>
      <c r="CQ16" s="89">
        <v>0</v>
      </c>
      <c r="CR16" s="89">
        <v>0</v>
      </c>
      <c r="CS16" s="89">
        <v>0</v>
      </c>
      <c r="CT16" s="89">
        <v>0</v>
      </c>
      <c r="CU16" s="89">
        <v>0</v>
      </c>
      <c r="CV16" s="89">
        <v>0</v>
      </c>
      <c r="CW16" s="89">
        <v>0</v>
      </c>
      <c r="CX16" s="89">
        <v>0</v>
      </c>
      <c r="CY16" s="89">
        <v>0</v>
      </c>
      <c r="CZ16" s="89">
        <v>0</v>
      </c>
      <c r="DA16" s="89">
        <v>0</v>
      </c>
      <c r="DB16" s="89">
        <v>0</v>
      </c>
      <c r="DC16" s="89">
        <v>0</v>
      </c>
      <c r="DD16" s="89">
        <v>0</v>
      </c>
      <c r="DE16" s="89">
        <v>0</v>
      </c>
      <c r="DF16" s="89">
        <v>0</v>
      </c>
      <c r="DG16" s="89">
        <v>0</v>
      </c>
      <c r="DH16" s="89">
        <v>0</v>
      </c>
      <c r="DI16" s="89">
        <v>0</v>
      </c>
    </row>
    <row r="17" spans="1:113" ht="19.5" customHeight="1">
      <c r="A17" s="53" t="s">
        <v>88</v>
      </c>
      <c r="B17" s="53" t="s">
        <v>89</v>
      </c>
      <c r="C17" s="53" t="s">
        <v>89</v>
      </c>
      <c r="D17" s="53" t="s">
        <v>287</v>
      </c>
      <c r="E17" s="88">
        <f t="shared" si="0"/>
        <v>230.13</v>
      </c>
      <c r="F17" s="88">
        <v>230.13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230.13</v>
      </c>
      <c r="M17" s="88">
        <v>0</v>
      </c>
      <c r="N17" s="88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89">
        <v>0</v>
      </c>
      <c r="BH17" s="89">
        <v>0</v>
      </c>
      <c r="BI17" s="89">
        <v>0</v>
      </c>
      <c r="BJ17" s="89">
        <v>0</v>
      </c>
      <c r="BK17" s="89">
        <v>0</v>
      </c>
      <c r="BL17" s="89">
        <v>0</v>
      </c>
      <c r="BM17" s="89">
        <v>0</v>
      </c>
      <c r="BN17" s="89">
        <v>0</v>
      </c>
      <c r="BO17" s="89">
        <v>0</v>
      </c>
      <c r="BP17" s="89">
        <v>0</v>
      </c>
      <c r="BQ17" s="89">
        <v>0</v>
      </c>
      <c r="BR17" s="89">
        <v>0</v>
      </c>
      <c r="BS17" s="89">
        <v>0</v>
      </c>
      <c r="BT17" s="89">
        <v>0</v>
      </c>
      <c r="BU17" s="89">
        <v>0</v>
      </c>
      <c r="BV17" s="89">
        <v>0</v>
      </c>
      <c r="BW17" s="89">
        <v>0</v>
      </c>
      <c r="BX17" s="89">
        <v>0</v>
      </c>
      <c r="BY17" s="89">
        <v>0</v>
      </c>
      <c r="BZ17" s="89">
        <v>0</v>
      </c>
      <c r="CA17" s="89">
        <v>0</v>
      </c>
      <c r="CB17" s="89">
        <v>0</v>
      </c>
      <c r="CC17" s="89">
        <v>0</v>
      </c>
      <c r="CD17" s="89">
        <v>0</v>
      </c>
      <c r="CE17" s="89">
        <v>0</v>
      </c>
      <c r="CF17" s="89">
        <v>0</v>
      </c>
      <c r="CG17" s="89">
        <v>0</v>
      </c>
      <c r="CH17" s="89">
        <v>0</v>
      </c>
      <c r="CI17" s="89">
        <v>0</v>
      </c>
      <c r="CJ17" s="89">
        <v>0</v>
      </c>
      <c r="CK17" s="89">
        <v>0</v>
      </c>
      <c r="CL17" s="89">
        <v>0</v>
      </c>
      <c r="CM17" s="89">
        <v>0</v>
      </c>
      <c r="CN17" s="89">
        <v>0</v>
      </c>
      <c r="CO17" s="89">
        <v>0</v>
      </c>
      <c r="CP17" s="89">
        <v>0</v>
      </c>
      <c r="CQ17" s="89">
        <v>0</v>
      </c>
      <c r="CR17" s="89">
        <v>0</v>
      </c>
      <c r="CS17" s="89">
        <v>0</v>
      </c>
      <c r="CT17" s="89">
        <v>0</v>
      </c>
      <c r="CU17" s="89">
        <v>0</v>
      </c>
      <c r="CV17" s="89">
        <v>0</v>
      </c>
      <c r="CW17" s="89">
        <v>0</v>
      </c>
      <c r="CX17" s="89">
        <v>0</v>
      </c>
      <c r="CY17" s="89">
        <v>0</v>
      </c>
      <c r="CZ17" s="89">
        <v>0</v>
      </c>
      <c r="DA17" s="89">
        <v>0</v>
      </c>
      <c r="DB17" s="89">
        <v>0</v>
      </c>
      <c r="DC17" s="89">
        <v>0</v>
      </c>
      <c r="DD17" s="89">
        <v>0</v>
      </c>
      <c r="DE17" s="89">
        <v>0</v>
      </c>
      <c r="DF17" s="89">
        <v>0</v>
      </c>
      <c r="DG17" s="89">
        <v>0</v>
      </c>
      <c r="DH17" s="89">
        <v>0</v>
      </c>
      <c r="DI17" s="89">
        <v>0</v>
      </c>
    </row>
    <row r="18" spans="1:113" ht="19.5" customHeight="1">
      <c r="A18" s="53" t="s">
        <v>88</v>
      </c>
      <c r="B18" s="53" t="s">
        <v>89</v>
      </c>
      <c r="C18" s="53" t="s">
        <v>93</v>
      </c>
      <c r="D18" s="53" t="s">
        <v>288</v>
      </c>
      <c r="E18" s="88">
        <f t="shared" si="0"/>
        <v>123.81</v>
      </c>
      <c r="F18" s="88">
        <v>123.81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123.81</v>
      </c>
      <c r="N18" s="88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0</v>
      </c>
      <c r="AW18" s="89">
        <v>0</v>
      </c>
      <c r="AX18" s="89">
        <v>0</v>
      </c>
      <c r="AY18" s="89">
        <v>0</v>
      </c>
      <c r="AZ18" s="89">
        <v>0</v>
      </c>
      <c r="BA18" s="89">
        <v>0</v>
      </c>
      <c r="BB18" s="89">
        <v>0</v>
      </c>
      <c r="BC18" s="89">
        <v>0</v>
      </c>
      <c r="BD18" s="89">
        <v>0</v>
      </c>
      <c r="BE18" s="89">
        <v>0</v>
      </c>
      <c r="BF18" s="89">
        <v>0</v>
      </c>
      <c r="BG18" s="89">
        <v>0</v>
      </c>
      <c r="BH18" s="89">
        <v>0</v>
      </c>
      <c r="BI18" s="89">
        <v>0</v>
      </c>
      <c r="BJ18" s="89">
        <v>0</v>
      </c>
      <c r="BK18" s="89">
        <v>0</v>
      </c>
      <c r="BL18" s="89">
        <v>0</v>
      </c>
      <c r="BM18" s="89">
        <v>0</v>
      </c>
      <c r="BN18" s="89">
        <v>0</v>
      </c>
      <c r="BO18" s="89">
        <v>0</v>
      </c>
      <c r="BP18" s="89">
        <v>0</v>
      </c>
      <c r="BQ18" s="89">
        <v>0</v>
      </c>
      <c r="BR18" s="89">
        <v>0</v>
      </c>
      <c r="BS18" s="89">
        <v>0</v>
      </c>
      <c r="BT18" s="89">
        <v>0</v>
      </c>
      <c r="BU18" s="89">
        <v>0</v>
      </c>
      <c r="BV18" s="89">
        <v>0</v>
      </c>
      <c r="BW18" s="89">
        <v>0</v>
      </c>
      <c r="BX18" s="89">
        <v>0</v>
      </c>
      <c r="BY18" s="89">
        <v>0</v>
      </c>
      <c r="BZ18" s="89">
        <v>0</v>
      </c>
      <c r="CA18" s="89">
        <v>0</v>
      </c>
      <c r="CB18" s="89">
        <v>0</v>
      </c>
      <c r="CC18" s="89">
        <v>0</v>
      </c>
      <c r="CD18" s="89">
        <v>0</v>
      </c>
      <c r="CE18" s="89">
        <v>0</v>
      </c>
      <c r="CF18" s="89">
        <v>0</v>
      </c>
      <c r="CG18" s="89">
        <v>0</v>
      </c>
      <c r="CH18" s="89">
        <v>0</v>
      </c>
      <c r="CI18" s="89">
        <v>0</v>
      </c>
      <c r="CJ18" s="89">
        <v>0</v>
      </c>
      <c r="CK18" s="89">
        <v>0</v>
      </c>
      <c r="CL18" s="89">
        <v>0</v>
      </c>
      <c r="CM18" s="89">
        <v>0</v>
      </c>
      <c r="CN18" s="89">
        <v>0</v>
      </c>
      <c r="CO18" s="89">
        <v>0</v>
      </c>
      <c r="CP18" s="89">
        <v>0</v>
      </c>
      <c r="CQ18" s="89">
        <v>0</v>
      </c>
      <c r="CR18" s="89">
        <v>0</v>
      </c>
      <c r="CS18" s="89">
        <v>0</v>
      </c>
      <c r="CT18" s="89">
        <v>0</v>
      </c>
      <c r="CU18" s="89">
        <v>0</v>
      </c>
      <c r="CV18" s="89">
        <v>0</v>
      </c>
      <c r="CW18" s="89">
        <v>0</v>
      </c>
      <c r="CX18" s="89">
        <v>0</v>
      </c>
      <c r="CY18" s="89">
        <v>0</v>
      </c>
      <c r="CZ18" s="89">
        <v>0</v>
      </c>
      <c r="DA18" s="89">
        <v>0</v>
      </c>
      <c r="DB18" s="89">
        <v>0</v>
      </c>
      <c r="DC18" s="89">
        <v>0</v>
      </c>
      <c r="DD18" s="89">
        <v>0</v>
      </c>
      <c r="DE18" s="89">
        <v>0</v>
      </c>
      <c r="DF18" s="89">
        <v>0</v>
      </c>
      <c r="DG18" s="89">
        <v>0</v>
      </c>
      <c r="DH18" s="89">
        <v>0</v>
      </c>
      <c r="DI18" s="89">
        <v>0</v>
      </c>
    </row>
    <row r="19" spans="1:113" ht="19.5" customHeight="1">
      <c r="A19" s="53" t="s">
        <v>36</v>
      </c>
      <c r="B19" s="53" t="s">
        <v>36</v>
      </c>
      <c r="C19" s="53" t="s">
        <v>36</v>
      </c>
      <c r="D19" s="53" t="s">
        <v>289</v>
      </c>
      <c r="E19" s="88">
        <f t="shared" si="0"/>
        <v>6.84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6.84</v>
      </c>
      <c r="AW19" s="89">
        <v>0</v>
      </c>
      <c r="AX19" s="89">
        <v>0</v>
      </c>
      <c r="AY19" s="89">
        <v>0</v>
      </c>
      <c r="AZ19" s="89">
        <v>0</v>
      </c>
      <c r="BA19" s="89">
        <v>0</v>
      </c>
      <c r="BB19" s="89">
        <v>0</v>
      </c>
      <c r="BC19" s="89">
        <v>0</v>
      </c>
      <c r="BD19" s="89">
        <v>0</v>
      </c>
      <c r="BE19" s="89">
        <v>0</v>
      </c>
      <c r="BF19" s="89">
        <v>0</v>
      </c>
      <c r="BG19" s="89">
        <v>6.84</v>
      </c>
      <c r="BH19" s="89">
        <v>0</v>
      </c>
      <c r="BI19" s="89">
        <v>0</v>
      </c>
      <c r="BJ19" s="89">
        <v>0</v>
      </c>
      <c r="BK19" s="89">
        <v>0</v>
      </c>
      <c r="BL19" s="89">
        <v>0</v>
      </c>
      <c r="BM19" s="89">
        <v>0</v>
      </c>
      <c r="BN19" s="89">
        <v>0</v>
      </c>
      <c r="BO19" s="89">
        <v>0</v>
      </c>
      <c r="BP19" s="89">
        <v>0</v>
      </c>
      <c r="BQ19" s="89">
        <v>0</v>
      </c>
      <c r="BR19" s="89">
        <v>0</v>
      </c>
      <c r="BS19" s="89">
        <v>0</v>
      </c>
      <c r="BT19" s="89">
        <v>0</v>
      </c>
      <c r="BU19" s="89">
        <v>0</v>
      </c>
      <c r="BV19" s="89">
        <v>0</v>
      </c>
      <c r="BW19" s="89">
        <v>0</v>
      </c>
      <c r="BX19" s="89">
        <v>0</v>
      </c>
      <c r="BY19" s="89">
        <v>0</v>
      </c>
      <c r="BZ19" s="89">
        <v>0</v>
      </c>
      <c r="CA19" s="89">
        <v>0</v>
      </c>
      <c r="CB19" s="89">
        <v>0</v>
      </c>
      <c r="CC19" s="89">
        <v>0</v>
      </c>
      <c r="CD19" s="89">
        <v>0</v>
      </c>
      <c r="CE19" s="89">
        <v>0</v>
      </c>
      <c r="CF19" s="89">
        <v>0</v>
      </c>
      <c r="CG19" s="89">
        <v>0</v>
      </c>
      <c r="CH19" s="89">
        <v>0</v>
      </c>
      <c r="CI19" s="89">
        <v>0</v>
      </c>
      <c r="CJ19" s="89">
        <v>0</v>
      </c>
      <c r="CK19" s="89">
        <v>0</v>
      </c>
      <c r="CL19" s="89">
        <v>0</v>
      </c>
      <c r="CM19" s="89">
        <v>0</v>
      </c>
      <c r="CN19" s="89">
        <v>0</v>
      </c>
      <c r="CO19" s="89">
        <v>0</v>
      </c>
      <c r="CP19" s="89">
        <v>0</v>
      </c>
      <c r="CQ19" s="89">
        <v>0</v>
      </c>
      <c r="CR19" s="89">
        <v>0</v>
      </c>
      <c r="CS19" s="89">
        <v>0</v>
      </c>
      <c r="CT19" s="89">
        <v>0</v>
      </c>
      <c r="CU19" s="89">
        <v>0</v>
      </c>
      <c r="CV19" s="89">
        <v>0</v>
      </c>
      <c r="CW19" s="89">
        <v>0</v>
      </c>
      <c r="CX19" s="89">
        <v>0</v>
      </c>
      <c r="CY19" s="89">
        <v>0</v>
      </c>
      <c r="CZ19" s="89">
        <v>0</v>
      </c>
      <c r="DA19" s="89">
        <v>0</v>
      </c>
      <c r="DB19" s="89">
        <v>0</v>
      </c>
      <c r="DC19" s="89">
        <v>0</v>
      </c>
      <c r="DD19" s="89">
        <v>0</v>
      </c>
      <c r="DE19" s="89">
        <v>0</v>
      </c>
      <c r="DF19" s="89">
        <v>0</v>
      </c>
      <c r="DG19" s="89">
        <v>0</v>
      </c>
      <c r="DH19" s="89">
        <v>0</v>
      </c>
      <c r="DI19" s="89">
        <v>0</v>
      </c>
    </row>
    <row r="20" spans="1:113" ht="19.5" customHeight="1">
      <c r="A20" s="53" t="s">
        <v>88</v>
      </c>
      <c r="B20" s="53" t="s">
        <v>95</v>
      </c>
      <c r="C20" s="53" t="s">
        <v>95</v>
      </c>
      <c r="D20" s="53" t="s">
        <v>290</v>
      </c>
      <c r="E20" s="88">
        <f t="shared" si="0"/>
        <v>6.84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6.84</v>
      </c>
      <c r="AW20" s="89">
        <v>0</v>
      </c>
      <c r="AX20" s="89">
        <v>0</v>
      </c>
      <c r="AY20" s="89">
        <v>0</v>
      </c>
      <c r="AZ20" s="89">
        <v>0</v>
      </c>
      <c r="BA20" s="89">
        <v>0</v>
      </c>
      <c r="BB20" s="89">
        <v>0</v>
      </c>
      <c r="BC20" s="89">
        <v>0</v>
      </c>
      <c r="BD20" s="89">
        <v>0</v>
      </c>
      <c r="BE20" s="89">
        <v>0</v>
      </c>
      <c r="BF20" s="89">
        <v>0</v>
      </c>
      <c r="BG20" s="89">
        <v>6.84</v>
      </c>
      <c r="BH20" s="89">
        <v>0</v>
      </c>
      <c r="BI20" s="89">
        <v>0</v>
      </c>
      <c r="BJ20" s="89">
        <v>0</v>
      </c>
      <c r="BK20" s="89">
        <v>0</v>
      </c>
      <c r="BL20" s="89">
        <v>0</v>
      </c>
      <c r="BM20" s="89">
        <v>0</v>
      </c>
      <c r="BN20" s="89">
        <v>0</v>
      </c>
      <c r="BO20" s="89">
        <v>0</v>
      </c>
      <c r="BP20" s="89">
        <v>0</v>
      </c>
      <c r="BQ20" s="89">
        <v>0</v>
      </c>
      <c r="BR20" s="89">
        <v>0</v>
      </c>
      <c r="BS20" s="89">
        <v>0</v>
      </c>
      <c r="BT20" s="89">
        <v>0</v>
      </c>
      <c r="BU20" s="89">
        <v>0</v>
      </c>
      <c r="BV20" s="89">
        <v>0</v>
      </c>
      <c r="BW20" s="89">
        <v>0</v>
      </c>
      <c r="BX20" s="89">
        <v>0</v>
      </c>
      <c r="BY20" s="89">
        <v>0</v>
      </c>
      <c r="BZ20" s="89">
        <v>0</v>
      </c>
      <c r="CA20" s="89">
        <v>0</v>
      </c>
      <c r="CB20" s="89">
        <v>0</v>
      </c>
      <c r="CC20" s="89">
        <v>0</v>
      </c>
      <c r="CD20" s="89">
        <v>0</v>
      </c>
      <c r="CE20" s="89">
        <v>0</v>
      </c>
      <c r="CF20" s="89">
        <v>0</v>
      </c>
      <c r="CG20" s="89">
        <v>0</v>
      </c>
      <c r="CH20" s="89">
        <v>0</v>
      </c>
      <c r="CI20" s="89">
        <v>0</v>
      </c>
      <c r="CJ20" s="89">
        <v>0</v>
      </c>
      <c r="CK20" s="89">
        <v>0</v>
      </c>
      <c r="CL20" s="89">
        <v>0</v>
      </c>
      <c r="CM20" s="89">
        <v>0</v>
      </c>
      <c r="CN20" s="89">
        <v>0</v>
      </c>
      <c r="CO20" s="89">
        <v>0</v>
      </c>
      <c r="CP20" s="89">
        <v>0</v>
      </c>
      <c r="CQ20" s="89">
        <v>0</v>
      </c>
      <c r="CR20" s="89">
        <v>0</v>
      </c>
      <c r="CS20" s="89">
        <v>0</v>
      </c>
      <c r="CT20" s="89">
        <v>0</v>
      </c>
      <c r="CU20" s="89">
        <v>0</v>
      </c>
      <c r="CV20" s="89">
        <v>0</v>
      </c>
      <c r="CW20" s="89">
        <v>0</v>
      </c>
      <c r="CX20" s="89">
        <v>0</v>
      </c>
      <c r="CY20" s="89">
        <v>0</v>
      </c>
      <c r="CZ20" s="89">
        <v>0</v>
      </c>
      <c r="DA20" s="89">
        <v>0</v>
      </c>
      <c r="DB20" s="89">
        <v>0</v>
      </c>
      <c r="DC20" s="89">
        <v>0</v>
      </c>
      <c r="DD20" s="89">
        <v>0</v>
      </c>
      <c r="DE20" s="89">
        <v>0</v>
      </c>
      <c r="DF20" s="89">
        <v>0</v>
      </c>
      <c r="DG20" s="89">
        <v>0</v>
      </c>
      <c r="DH20" s="89">
        <v>0</v>
      </c>
      <c r="DI20" s="89">
        <v>0</v>
      </c>
    </row>
    <row r="21" spans="1:113" ht="19.5" customHeight="1">
      <c r="A21" s="53" t="s">
        <v>36</v>
      </c>
      <c r="B21" s="53" t="s">
        <v>36</v>
      </c>
      <c r="C21" s="53" t="s">
        <v>36</v>
      </c>
      <c r="D21" s="53" t="s">
        <v>291</v>
      </c>
      <c r="E21" s="88">
        <f t="shared" si="0"/>
        <v>187.83</v>
      </c>
      <c r="F21" s="88">
        <v>167.83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167.83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0</v>
      </c>
      <c r="AQ21" s="89">
        <v>0</v>
      </c>
      <c r="AR21" s="89">
        <v>0</v>
      </c>
      <c r="AS21" s="89">
        <v>0</v>
      </c>
      <c r="AT21" s="89">
        <v>0</v>
      </c>
      <c r="AU21" s="89">
        <v>0</v>
      </c>
      <c r="AV21" s="89">
        <v>20</v>
      </c>
      <c r="AW21" s="89">
        <v>0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20</v>
      </c>
      <c r="BD21" s="89">
        <v>0</v>
      </c>
      <c r="BE21" s="89">
        <v>0</v>
      </c>
      <c r="BF21" s="89">
        <v>0</v>
      </c>
      <c r="BG21" s="89">
        <v>0</v>
      </c>
      <c r="BH21" s="89">
        <v>0</v>
      </c>
      <c r="BI21" s="89">
        <v>0</v>
      </c>
      <c r="BJ21" s="89">
        <v>0</v>
      </c>
      <c r="BK21" s="89">
        <v>0</v>
      </c>
      <c r="BL21" s="89">
        <v>0</v>
      </c>
      <c r="BM21" s="89">
        <v>0</v>
      </c>
      <c r="BN21" s="89">
        <v>0</v>
      </c>
      <c r="BO21" s="89">
        <v>0</v>
      </c>
      <c r="BP21" s="89">
        <v>0</v>
      </c>
      <c r="BQ21" s="89">
        <v>0</v>
      </c>
      <c r="BR21" s="89">
        <v>0</v>
      </c>
      <c r="BS21" s="89">
        <v>0</v>
      </c>
      <c r="BT21" s="89">
        <v>0</v>
      </c>
      <c r="BU21" s="89">
        <v>0</v>
      </c>
      <c r="BV21" s="89">
        <v>0</v>
      </c>
      <c r="BW21" s="89">
        <v>0</v>
      </c>
      <c r="BX21" s="89">
        <v>0</v>
      </c>
      <c r="BY21" s="89">
        <v>0</v>
      </c>
      <c r="BZ21" s="89">
        <v>0</v>
      </c>
      <c r="CA21" s="89">
        <v>0</v>
      </c>
      <c r="CB21" s="89">
        <v>0</v>
      </c>
      <c r="CC21" s="89">
        <v>0</v>
      </c>
      <c r="CD21" s="89">
        <v>0</v>
      </c>
      <c r="CE21" s="89">
        <v>0</v>
      </c>
      <c r="CF21" s="89">
        <v>0</v>
      </c>
      <c r="CG21" s="89">
        <v>0</v>
      </c>
      <c r="CH21" s="89">
        <v>0</v>
      </c>
      <c r="CI21" s="89">
        <v>0</v>
      </c>
      <c r="CJ21" s="89">
        <v>0</v>
      </c>
      <c r="CK21" s="89">
        <v>0</v>
      </c>
      <c r="CL21" s="89">
        <v>0</v>
      </c>
      <c r="CM21" s="89">
        <v>0</v>
      </c>
      <c r="CN21" s="89">
        <v>0</v>
      </c>
      <c r="CO21" s="89">
        <v>0</v>
      </c>
      <c r="CP21" s="89">
        <v>0</v>
      </c>
      <c r="CQ21" s="89">
        <v>0</v>
      </c>
      <c r="CR21" s="89">
        <v>0</v>
      </c>
      <c r="CS21" s="89">
        <v>0</v>
      </c>
      <c r="CT21" s="89">
        <v>0</v>
      </c>
      <c r="CU21" s="89">
        <v>0</v>
      </c>
      <c r="CV21" s="89">
        <v>0</v>
      </c>
      <c r="CW21" s="89">
        <v>0</v>
      </c>
      <c r="CX21" s="89">
        <v>0</v>
      </c>
      <c r="CY21" s="89">
        <v>0</v>
      </c>
      <c r="CZ21" s="89">
        <v>0</v>
      </c>
      <c r="DA21" s="89">
        <v>0</v>
      </c>
      <c r="DB21" s="89">
        <v>0</v>
      </c>
      <c r="DC21" s="89">
        <v>0</v>
      </c>
      <c r="DD21" s="89">
        <v>0</v>
      </c>
      <c r="DE21" s="89">
        <v>0</v>
      </c>
      <c r="DF21" s="89">
        <v>0</v>
      </c>
      <c r="DG21" s="89">
        <v>0</v>
      </c>
      <c r="DH21" s="89">
        <v>0</v>
      </c>
      <c r="DI21" s="89">
        <v>0</v>
      </c>
    </row>
    <row r="22" spans="1:113" ht="19.5" customHeight="1">
      <c r="A22" s="53" t="s">
        <v>36</v>
      </c>
      <c r="B22" s="53" t="s">
        <v>36</v>
      </c>
      <c r="C22" s="53" t="s">
        <v>36</v>
      </c>
      <c r="D22" s="53" t="s">
        <v>292</v>
      </c>
      <c r="E22" s="88">
        <f t="shared" si="0"/>
        <v>187.83</v>
      </c>
      <c r="F22" s="88">
        <v>167.83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167.83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0</v>
      </c>
      <c r="AQ22" s="89">
        <v>0</v>
      </c>
      <c r="AR22" s="89">
        <v>0</v>
      </c>
      <c r="AS22" s="89">
        <v>0</v>
      </c>
      <c r="AT22" s="89">
        <v>0</v>
      </c>
      <c r="AU22" s="89">
        <v>0</v>
      </c>
      <c r="AV22" s="89">
        <v>20</v>
      </c>
      <c r="AW22" s="89">
        <v>0</v>
      </c>
      <c r="AX22" s="89">
        <v>0</v>
      </c>
      <c r="AY22" s="89">
        <v>0</v>
      </c>
      <c r="AZ22" s="89">
        <v>0</v>
      </c>
      <c r="BA22" s="89">
        <v>0</v>
      </c>
      <c r="BB22" s="89">
        <v>0</v>
      </c>
      <c r="BC22" s="89">
        <v>20</v>
      </c>
      <c r="BD22" s="89">
        <v>0</v>
      </c>
      <c r="BE22" s="89">
        <v>0</v>
      </c>
      <c r="BF22" s="89">
        <v>0</v>
      </c>
      <c r="BG22" s="89">
        <v>0</v>
      </c>
      <c r="BH22" s="89">
        <v>0</v>
      </c>
      <c r="BI22" s="89">
        <v>0</v>
      </c>
      <c r="BJ22" s="89">
        <v>0</v>
      </c>
      <c r="BK22" s="89">
        <v>0</v>
      </c>
      <c r="BL22" s="89">
        <v>0</v>
      </c>
      <c r="BM22" s="89">
        <v>0</v>
      </c>
      <c r="BN22" s="89">
        <v>0</v>
      </c>
      <c r="BO22" s="89">
        <v>0</v>
      </c>
      <c r="BP22" s="89">
        <v>0</v>
      </c>
      <c r="BQ22" s="89">
        <v>0</v>
      </c>
      <c r="BR22" s="89">
        <v>0</v>
      </c>
      <c r="BS22" s="89">
        <v>0</v>
      </c>
      <c r="BT22" s="89">
        <v>0</v>
      </c>
      <c r="BU22" s="89">
        <v>0</v>
      </c>
      <c r="BV22" s="89">
        <v>0</v>
      </c>
      <c r="BW22" s="89">
        <v>0</v>
      </c>
      <c r="BX22" s="89">
        <v>0</v>
      </c>
      <c r="BY22" s="89">
        <v>0</v>
      </c>
      <c r="BZ22" s="89">
        <v>0</v>
      </c>
      <c r="CA22" s="89">
        <v>0</v>
      </c>
      <c r="CB22" s="89">
        <v>0</v>
      </c>
      <c r="CC22" s="89">
        <v>0</v>
      </c>
      <c r="CD22" s="89">
        <v>0</v>
      </c>
      <c r="CE22" s="89">
        <v>0</v>
      </c>
      <c r="CF22" s="89">
        <v>0</v>
      </c>
      <c r="CG22" s="89">
        <v>0</v>
      </c>
      <c r="CH22" s="89">
        <v>0</v>
      </c>
      <c r="CI22" s="89">
        <v>0</v>
      </c>
      <c r="CJ22" s="89">
        <v>0</v>
      </c>
      <c r="CK22" s="89">
        <v>0</v>
      </c>
      <c r="CL22" s="89">
        <v>0</v>
      </c>
      <c r="CM22" s="89">
        <v>0</v>
      </c>
      <c r="CN22" s="89">
        <v>0</v>
      </c>
      <c r="CO22" s="89">
        <v>0</v>
      </c>
      <c r="CP22" s="89">
        <v>0</v>
      </c>
      <c r="CQ22" s="89">
        <v>0</v>
      </c>
      <c r="CR22" s="89">
        <v>0</v>
      </c>
      <c r="CS22" s="89">
        <v>0</v>
      </c>
      <c r="CT22" s="89">
        <v>0</v>
      </c>
      <c r="CU22" s="89">
        <v>0</v>
      </c>
      <c r="CV22" s="89">
        <v>0</v>
      </c>
      <c r="CW22" s="89">
        <v>0</v>
      </c>
      <c r="CX22" s="89">
        <v>0</v>
      </c>
      <c r="CY22" s="89">
        <v>0</v>
      </c>
      <c r="CZ22" s="89">
        <v>0</v>
      </c>
      <c r="DA22" s="89">
        <v>0</v>
      </c>
      <c r="DB22" s="89">
        <v>0</v>
      </c>
      <c r="DC22" s="89">
        <v>0</v>
      </c>
      <c r="DD22" s="89">
        <v>0</v>
      </c>
      <c r="DE22" s="89">
        <v>0</v>
      </c>
      <c r="DF22" s="89">
        <v>0</v>
      </c>
      <c r="DG22" s="89">
        <v>0</v>
      </c>
      <c r="DH22" s="89">
        <v>0</v>
      </c>
      <c r="DI22" s="89">
        <v>0</v>
      </c>
    </row>
    <row r="23" spans="1:113" ht="19.5" customHeight="1">
      <c r="A23" s="53" t="s">
        <v>97</v>
      </c>
      <c r="B23" s="53" t="s">
        <v>98</v>
      </c>
      <c r="C23" s="53" t="s">
        <v>90</v>
      </c>
      <c r="D23" s="53" t="s">
        <v>293</v>
      </c>
      <c r="E23" s="88">
        <f t="shared" si="0"/>
        <v>167.83</v>
      </c>
      <c r="F23" s="88">
        <v>167.83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167.83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 s="89">
        <v>0</v>
      </c>
      <c r="AQ23" s="89">
        <v>0</v>
      </c>
      <c r="AR23" s="89">
        <v>0</v>
      </c>
      <c r="AS23" s="89">
        <v>0</v>
      </c>
      <c r="AT23" s="89">
        <v>0</v>
      </c>
      <c r="AU23" s="89">
        <v>0</v>
      </c>
      <c r="AV23" s="89">
        <v>0</v>
      </c>
      <c r="AW23" s="89">
        <v>0</v>
      </c>
      <c r="AX23" s="89">
        <v>0</v>
      </c>
      <c r="AY23" s="89">
        <v>0</v>
      </c>
      <c r="AZ23" s="89">
        <v>0</v>
      </c>
      <c r="BA23" s="89">
        <v>0</v>
      </c>
      <c r="BB23" s="89">
        <v>0</v>
      </c>
      <c r="BC23" s="89">
        <v>0</v>
      </c>
      <c r="BD23" s="89">
        <v>0</v>
      </c>
      <c r="BE23" s="89">
        <v>0</v>
      </c>
      <c r="BF23" s="89">
        <v>0</v>
      </c>
      <c r="BG23" s="89">
        <v>0</v>
      </c>
      <c r="BH23" s="89">
        <v>0</v>
      </c>
      <c r="BI23" s="89">
        <v>0</v>
      </c>
      <c r="BJ23" s="89">
        <v>0</v>
      </c>
      <c r="BK23" s="89">
        <v>0</v>
      </c>
      <c r="BL23" s="89">
        <v>0</v>
      </c>
      <c r="BM23" s="89">
        <v>0</v>
      </c>
      <c r="BN23" s="89">
        <v>0</v>
      </c>
      <c r="BO23" s="89">
        <v>0</v>
      </c>
      <c r="BP23" s="89">
        <v>0</v>
      </c>
      <c r="BQ23" s="89">
        <v>0</v>
      </c>
      <c r="BR23" s="89">
        <v>0</v>
      </c>
      <c r="BS23" s="89">
        <v>0</v>
      </c>
      <c r="BT23" s="89">
        <v>0</v>
      </c>
      <c r="BU23" s="89">
        <v>0</v>
      </c>
      <c r="BV23" s="89">
        <v>0</v>
      </c>
      <c r="BW23" s="89">
        <v>0</v>
      </c>
      <c r="BX23" s="89">
        <v>0</v>
      </c>
      <c r="BY23" s="89">
        <v>0</v>
      </c>
      <c r="BZ23" s="89">
        <v>0</v>
      </c>
      <c r="CA23" s="89">
        <v>0</v>
      </c>
      <c r="CB23" s="89">
        <v>0</v>
      </c>
      <c r="CC23" s="89">
        <v>0</v>
      </c>
      <c r="CD23" s="89">
        <v>0</v>
      </c>
      <c r="CE23" s="89">
        <v>0</v>
      </c>
      <c r="CF23" s="89">
        <v>0</v>
      </c>
      <c r="CG23" s="89">
        <v>0</v>
      </c>
      <c r="CH23" s="89">
        <v>0</v>
      </c>
      <c r="CI23" s="89">
        <v>0</v>
      </c>
      <c r="CJ23" s="89">
        <v>0</v>
      </c>
      <c r="CK23" s="89">
        <v>0</v>
      </c>
      <c r="CL23" s="89">
        <v>0</v>
      </c>
      <c r="CM23" s="89">
        <v>0</v>
      </c>
      <c r="CN23" s="89">
        <v>0</v>
      </c>
      <c r="CO23" s="89">
        <v>0</v>
      </c>
      <c r="CP23" s="89">
        <v>0</v>
      </c>
      <c r="CQ23" s="89">
        <v>0</v>
      </c>
      <c r="CR23" s="89">
        <v>0</v>
      </c>
      <c r="CS23" s="89">
        <v>0</v>
      </c>
      <c r="CT23" s="89">
        <v>0</v>
      </c>
      <c r="CU23" s="89">
        <v>0</v>
      </c>
      <c r="CV23" s="89">
        <v>0</v>
      </c>
      <c r="CW23" s="89">
        <v>0</v>
      </c>
      <c r="CX23" s="89">
        <v>0</v>
      </c>
      <c r="CY23" s="89">
        <v>0</v>
      </c>
      <c r="CZ23" s="89">
        <v>0</v>
      </c>
      <c r="DA23" s="89">
        <v>0</v>
      </c>
      <c r="DB23" s="89">
        <v>0</v>
      </c>
      <c r="DC23" s="89">
        <v>0</v>
      </c>
      <c r="DD23" s="89">
        <v>0</v>
      </c>
      <c r="DE23" s="89">
        <v>0</v>
      </c>
      <c r="DF23" s="89">
        <v>0</v>
      </c>
      <c r="DG23" s="89">
        <v>0</v>
      </c>
      <c r="DH23" s="89">
        <v>0</v>
      </c>
      <c r="DI23" s="89">
        <v>0</v>
      </c>
    </row>
    <row r="24" spans="1:113" ht="19.5" customHeight="1">
      <c r="A24" s="53" t="s">
        <v>97</v>
      </c>
      <c r="B24" s="53" t="s">
        <v>98</v>
      </c>
      <c r="C24" s="53" t="s">
        <v>95</v>
      </c>
      <c r="D24" s="53" t="s">
        <v>294</v>
      </c>
      <c r="E24" s="88">
        <f t="shared" si="0"/>
        <v>20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 s="89">
        <v>0</v>
      </c>
      <c r="AQ24" s="89">
        <v>0</v>
      </c>
      <c r="AR24" s="89">
        <v>0</v>
      </c>
      <c r="AS24" s="89">
        <v>0</v>
      </c>
      <c r="AT24" s="89">
        <v>0</v>
      </c>
      <c r="AU24" s="89">
        <v>0</v>
      </c>
      <c r="AV24" s="89">
        <v>20</v>
      </c>
      <c r="AW24" s="89">
        <v>0</v>
      </c>
      <c r="AX24" s="89">
        <v>0</v>
      </c>
      <c r="AY24" s="89">
        <v>0</v>
      </c>
      <c r="AZ24" s="89">
        <v>0</v>
      </c>
      <c r="BA24" s="89">
        <v>0</v>
      </c>
      <c r="BB24" s="89">
        <v>0</v>
      </c>
      <c r="BC24" s="89">
        <v>20</v>
      </c>
      <c r="BD24" s="89">
        <v>0</v>
      </c>
      <c r="BE24" s="89">
        <v>0</v>
      </c>
      <c r="BF24" s="89">
        <v>0</v>
      </c>
      <c r="BG24" s="89">
        <v>0</v>
      </c>
      <c r="BH24" s="89">
        <v>0</v>
      </c>
      <c r="BI24" s="89">
        <v>0</v>
      </c>
      <c r="BJ24" s="89">
        <v>0</v>
      </c>
      <c r="BK24" s="89">
        <v>0</v>
      </c>
      <c r="BL24" s="89">
        <v>0</v>
      </c>
      <c r="BM24" s="89">
        <v>0</v>
      </c>
      <c r="BN24" s="89">
        <v>0</v>
      </c>
      <c r="BO24" s="89">
        <v>0</v>
      </c>
      <c r="BP24" s="89">
        <v>0</v>
      </c>
      <c r="BQ24" s="89">
        <v>0</v>
      </c>
      <c r="BR24" s="89">
        <v>0</v>
      </c>
      <c r="BS24" s="89">
        <v>0</v>
      </c>
      <c r="BT24" s="89">
        <v>0</v>
      </c>
      <c r="BU24" s="89">
        <v>0</v>
      </c>
      <c r="BV24" s="89">
        <v>0</v>
      </c>
      <c r="BW24" s="89">
        <v>0</v>
      </c>
      <c r="BX24" s="89">
        <v>0</v>
      </c>
      <c r="BY24" s="89">
        <v>0</v>
      </c>
      <c r="BZ24" s="89">
        <v>0</v>
      </c>
      <c r="CA24" s="89">
        <v>0</v>
      </c>
      <c r="CB24" s="89">
        <v>0</v>
      </c>
      <c r="CC24" s="89">
        <v>0</v>
      </c>
      <c r="CD24" s="89">
        <v>0</v>
      </c>
      <c r="CE24" s="89">
        <v>0</v>
      </c>
      <c r="CF24" s="89">
        <v>0</v>
      </c>
      <c r="CG24" s="89">
        <v>0</v>
      </c>
      <c r="CH24" s="89">
        <v>0</v>
      </c>
      <c r="CI24" s="89">
        <v>0</v>
      </c>
      <c r="CJ24" s="89">
        <v>0</v>
      </c>
      <c r="CK24" s="89">
        <v>0</v>
      </c>
      <c r="CL24" s="89">
        <v>0</v>
      </c>
      <c r="CM24" s="89">
        <v>0</v>
      </c>
      <c r="CN24" s="89">
        <v>0</v>
      </c>
      <c r="CO24" s="89">
        <v>0</v>
      </c>
      <c r="CP24" s="89">
        <v>0</v>
      </c>
      <c r="CQ24" s="89">
        <v>0</v>
      </c>
      <c r="CR24" s="89">
        <v>0</v>
      </c>
      <c r="CS24" s="89">
        <v>0</v>
      </c>
      <c r="CT24" s="89">
        <v>0</v>
      </c>
      <c r="CU24" s="89">
        <v>0</v>
      </c>
      <c r="CV24" s="89">
        <v>0</v>
      </c>
      <c r="CW24" s="89">
        <v>0</v>
      </c>
      <c r="CX24" s="89">
        <v>0</v>
      </c>
      <c r="CY24" s="89">
        <v>0</v>
      </c>
      <c r="CZ24" s="89">
        <v>0</v>
      </c>
      <c r="DA24" s="89">
        <v>0</v>
      </c>
      <c r="DB24" s="89">
        <v>0</v>
      </c>
      <c r="DC24" s="89">
        <v>0</v>
      </c>
      <c r="DD24" s="89">
        <v>0</v>
      </c>
      <c r="DE24" s="89">
        <v>0</v>
      </c>
      <c r="DF24" s="89">
        <v>0</v>
      </c>
      <c r="DG24" s="89">
        <v>0</v>
      </c>
      <c r="DH24" s="89">
        <v>0</v>
      </c>
      <c r="DI24" s="89">
        <v>0</v>
      </c>
    </row>
    <row r="25" spans="1:113" ht="19.5" customHeight="1">
      <c r="A25" s="53" t="s">
        <v>36</v>
      </c>
      <c r="B25" s="53" t="s">
        <v>36</v>
      </c>
      <c r="C25" s="53" t="s">
        <v>36</v>
      </c>
      <c r="D25" s="53" t="s">
        <v>295</v>
      </c>
      <c r="E25" s="88">
        <f t="shared" si="0"/>
        <v>192.71</v>
      </c>
      <c r="F25" s="88">
        <v>192.71</v>
      </c>
      <c r="G25" s="88">
        <v>0</v>
      </c>
      <c r="H25" s="88">
        <v>7.71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9">
        <v>0</v>
      </c>
      <c r="P25" s="89">
        <v>0</v>
      </c>
      <c r="Q25" s="89">
        <v>185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89">
        <v>0</v>
      </c>
      <c r="AR25" s="89">
        <v>0</v>
      </c>
      <c r="AS25" s="89">
        <v>0</v>
      </c>
      <c r="AT25" s="89">
        <v>0</v>
      </c>
      <c r="AU25" s="89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89">
        <v>0</v>
      </c>
      <c r="BB25" s="89">
        <v>0</v>
      </c>
      <c r="BC25" s="89">
        <v>0</v>
      </c>
      <c r="BD25" s="89">
        <v>0</v>
      </c>
      <c r="BE25" s="89">
        <v>0</v>
      </c>
      <c r="BF25" s="89">
        <v>0</v>
      </c>
      <c r="BG25" s="89">
        <v>0</v>
      </c>
      <c r="BH25" s="89">
        <v>0</v>
      </c>
      <c r="BI25" s="89">
        <v>0</v>
      </c>
      <c r="BJ25" s="89">
        <v>0</v>
      </c>
      <c r="BK25" s="89">
        <v>0</v>
      </c>
      <c r="BL25" s="89">
        <v>0</v>
      </c>
      <c r="BM25" s="89">
        <v>0</v>
      </c>
      <c r="BN25" s="89">
        <v>0</v>
      </c>
      <c r="BO25" s="89">
        <v>0</v>
      </c>
      <c r="BP25" s="89">
        <v>0</v>
      </c>
      <c r="BQ25" s="89">
        <v>0</v>
      </c>
      <c r="BR25" s="89">
        <v>0</v>
      </c>
      <c r="BS25" s="89">
        <v>0</v>
      </c>
      <c r="BT25" s="89">
        <v>0</v>
      </c>
      <c r="BU25" s="89">
        <v>0</v>
      </c>
      <c r="BV25" s="89">
        <v>0</v>
      </c>
      <c r="BW25" s="89">
        <v>0</v>
      </c>
      <c r="BX25" s="89">
        <v>0</v>
      </c>
      <c r="BY25" s="89">
        <v>0</v>
      </c>
      <c r="BZ25" s="89">
        <v>0</v>
      </c>
      <c r="CA25" s="89">
        <v>0</v>
      </c>
      <c r="CB25" s="89">
        <v>0</v>
      </c>
      <c r="CC25" s="89">
        <v>0</v>
      </c>
      <c r="CD25" s="89">
        <v>0</v>
      </c>
      <c r="CE25" s="89">
        <v>0</v>
      </c>
      <c r="CF25" s="89">
        <v>0</v>
      </c>
      <c r="CG25" s="89">
        <v>0</v>
      </c>
      <c r="CH25" s="89">
        <v>0</v>
      </c>
      <c r="CI25" s="89">
        <v>0</v>
      </c>
      <c r="CJ25" s="89">
        <v>0</v>
      </c>
      <c r="CK25" s="89">
        <v>0</v>
      </c>
      <c r="CL25" s="89">
        <v>0</v>
      </c>
      <c r="CM25" s="89">
        <v>0</v>
      </c>
      <c r="CN25" s="89">
        <v>0</v>
      </c>
      <c r="CO25" s="89">
        <v>0</v>
      </c>
      <c r="CP25" s="89">
        <v>0</v>
      </c>
      <c r="CQ25" s="89">
        <v>0</v>
      </c>
      <c r="CR25" s="89">
        <v>0</v>
      </c>
      <c r="CS25" s="89">
        <v>0</v>
      </c>
      <c r="CT25" s="89">
        <v>0</v>
      </c>
      <c r="CU25" s="89">
        <v>0</v>
      </c>
      <c r="CV25" s="89">
        <v>0</v>
      </c>
      <c r="CW25" s="89">
        <v>0</v>
      </c>
      <c r="CX25" s="89">
        <v>0</v>
      </c>
      <c r="CY25" s="89">
        <v>0</v>
      </c>
      <c r="CZ25" s="89">
        <v>0</v>
      </c>
      <c r="DA25" s="89">
        <v>0</v>
      </c>
      <c r="DB25" s="89">
        <v>0</v>
      </c>
      <c r="DC25" s="89">
        <v>0</v>
      </c>
      <c r="DD25" s="89">
        <v>0</v>
      </c>
      <c r="DE25" s="89">
        <v>0</v>
      </c>
      <c r="DF25" s="89">
        <v>0</v>
      </c>
      <c r="DG25" s="89">
        <v>0</v>
      </c>
      <c r="DH25" s="89">
        <v>0</v>
      </c>
      <c r="DI25" s="89">
        <v>0</v>
      </c>
    </row>
    <row r="26" spans="1:113" ht="19.5" customHeight="1">
      <c r="A26" s="53" t="s">
        <v>36</v>
      </c>
      <c r="B26" s="53" t="s">
        <v>36</v>
      </c>
      <c r="C26" s="53" t="s">
        <v>36</v>
      </c>
      <c r="D26" s="53" t="s">
        <v>296</v>
      </c>
      <c r="E26" s="88">
        <f t="shared" si="0"/>
        <v>192.71</v>
      </c>
      <c r="F26" s="88">
        <v>192.71</v>
      </c>
      <c r="G26" s="88">
        <v>0</v>
      </c>
      <c r="H26" s="88">
        <v>7.71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9">
        <v>0</v>
      </c>
      <c r="P26" s="89">
        <v>0</v>
      </c>
      <c r="Q26" s="89">
        <v>185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89">
        <v>0</v>
      </c>
      <c r="AP26" s="89">
        <v>0</v>
      </c>
      <c r="AQ26" s="89">
        <v>0</v>
      </c>
      <c r="AR26" s="89">
        <v>0</v>
      </c>
      <c r="AS26" s="89">
        <v>0</v>
      </c>
      <c r="AT26" s="89">
        <v>0</v>
      </c>
      <c r="AU26" s="89">
        <v>0</v>
      </c>
      <c r="AV26" s="89">
        <v>0</v>
      </c>
      <c r="AW26" s="89">
        <v>0</v>
      </c>
      <c r="AX26" s="89">
        <v>0</v>
      </c>
      <c r="AY26" s="89">
        <v>0</v>
      </c>
      <c r="AZ26" s="89">
        <v>0</v>
      </c>
      <c r="BA26" s="89">
        <v>0</v>
      </c>
      <c r="BB26" s="89">
        <v>0</v>
      </c>
      <c r="BC26" s="89">
        <v>0</v>
      </c>
      <c r="BD26" s="89">
        <v>0</v>
      </c>
      <c r="BE26" s="89">
        <v>0</v>
      </c>
      <c r="BF26" s="89">
        <v>0</v>
      </c>
      <c r="BG26" s="89">
        <v>0</v>
      </c>
      <c r="BH26" s="89">
        <v>0</v>
      </c>
      <c r="BI26" s="89">
        <v>0</v>
      </c>
      <c r="BJ26" s="89">
        <v>0</v>
      </c>
      <c r="BK26" s="89">
        <v>0</v>
      </c>
      <c r="BL26" s="89">
        <v>0</v>
      </c>
      <c r="BM26" s="89">
        <v>0</v>
      </c>
      <c r="BN26" s="89">
        <v>0</v>
      </c>
      <c r="BO26" s="89">
        <v>0</v>
      </c>
      <c r="BP26" s="89">
        <v>0</v>
      </c>
      <c r="BQ26" s="89">
        <v>0</v>
      </c>
      <c r="BR26" s="89">
        <v>0</v>
      </c>
      <c r="BS26" s="89">
        <v>0</v>
      </c>
      <c r="BT26" s="89">
        <v>0</v>
      </c>
      <c r="BU26" s="89">
        <v>0</v>
      </c>
      <c r="BV26" s="89">
        <v>0</v>
      </c>
      <c r="BW26" s="89">
        <v>0</v>
      </c>
      <c r="BX26" s="89">
        <v>0</v>
      </c>
      <c r="BY26" s="89">
        <v>0</v>
      </c>
      <c r="BZ26" s="89">
        <v>0</v>
      </c>
      <c r="CA26" s="89">
        <v>0</v>
      </c>
      <c r="CB26" s="89">
        <v>0</v>
      </c>
      <c r="CC26" s="89">
        <v>0</v>
      </c>
      <c r="CD26" s="89">
        <v>0</v>
      </c>
      <c r="CE26" s="89">
        <v>0</v>
      </c>
      <c r="CF26" s="89">
        <v>0</v>
      </c>
      <c r="CG26" s="89">
        <v>0</v>
      </c>
      <c r="CH26" s="89">
        <v>0</v>
      </c>
      <c r="CI26" s="89">
        <v>0</v>
      </c>
      <c r="CJ26" s="89">
        <v>0</v>
      </c>
      <c r="CK26" s="89">
        <v>0</v>
      </c>
      <c r="CL26" s="89">
        <v>0</v>
      </c>
      <c r="CM26" s="89">
        <v>0</v>
      </c>
      <c r="CN26" s="89">
        <v>0</v>
      </c>
      <c r="CO26" s="89">
        <v>0</v>
      </c>
      <c r="CP26" s="89">
        <v>0</v>
      </c>
      <c r="CQ26" s="89">
        <v>0</v>
      </c>
      <c r="CR26" s="89">
        <v>0</v>
      </c>
      <c r="CS26" s="89">
        <v>0</v>
      </c>
      <c r="CT26" s="89">
        <v>0</v>
      </c>
      <c r="CU26" s="89">
        <v>0</v>
      </c>
      <c r="CV26" s="89">
        <v>0</v>
      </c>
      <c r="CW26" s="89">
        <v>0</v>
      </c>
      <c r="CX26" s="89">
        <v>0</v>
      </c>
      <c r="CY26" s="89">
        <v>0</v>
      </c>
      <c r="CZ26" s="89">
        <v>0</v>
      </c>
      <c r="DA26" s="89">
        <v>0</v>
      </c>
      <c r="DB26" s="89">
        <v>0</v>
      </c>
      <c r="DC26" s="89">
        <v>0</v>
      </c>
      <c r="DD26" s="89">
        <v>0</v>
      </c>
      <c r="DE26" s="89">
        <v>0</v>
      </c>
      <c r="DF26" s="89">
        <v>0</v>
      </c>
      <c r="DG26" s="89">
        <v>0</v>
      </c>
      <c r="DH26" s="89">
        <v>0</v>
      </c>
      <c r="DI26" s="89">
        <v>0</v>
      </c>
    </row>
    <row r="27" spans="1:113" ht="19.5" customHeight="1">
      <c r="A27" s="53" t="s">
        <v>101</v>
      </c>
      <c r="B27" s="53" t="s">
        <v>90</v>
      </c>
      <c r="C27" s="53" t="s">
        <v>102</v>
      </c>
      <c r="D27" s="53" t="s">
        <v>297</v>
      </c>
      <c r="E27" s="88">
        <f t="shared" si="0"/>
        <v>185</v>
      </c>
      <c r="F27" s="88">
        <v>185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9">
        <v>0</v>
      </c>
      <c r="P27" s="89">
        <v>0</v>
      </c>
      <c r="Q27" s="89">
        <v>185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89">
        <v>0</v>
      </c>
      <c r="AE27" s="89">
        <v>0</v>
      </c>
      <c r="AF27" s="89">
        <v>0</v>
      </c>
      <c r="AG27" s="89">
        <v>0</v>
      </c>
      <c r="AH27" s="89">
        <v>0</v>
      </c>
      <c r="AI27" s="89">
        <v>0</v>
      </c>
      <c r="AJ27" s="89">
        <v>0</v>
      </c>
      <c r="AK27" s="89">
        <v>0</v>
      </c>
      <c r="AL27" s="89">
        <v>0</v>
      </c>
      <c r="AM27" s="89">
        <v>0</v>
      </c>
      <c r="AN27" s="89">
        <v>0</v>
      </c>
      <c r="AO27" s="89">
        <v>0</v>
      </c>
      <c r="AP27" s="89">
        <v>0</v>
      </c>
      <c r="AQ27" s="89">
        <v>0</v>
      </c>
      <c r="AR27" s="89">
        <v>0</v>
      </c>
      <c r="AS27" s="89">
        <v>0</v>
      </c>
      <c r="AT27" s="89">
        <v>0</v>
      </c>
      <c r="AU27" s="89">
        <v>0</v>
      </c>
      <c r="AV27" s="89">
        <v>0</v>
      </c>
      <c r="AW27" s="89">
        <v>0</v>
      </c>
      <c r="AX27" s="89">
        <v>0</v>
      </c>
      <c r="AY27" s="89">
        <v>0</v>
      </c>
      <c r="AZ27" s="89">
        <v>0</v>
      </c>
      <c r="BA27" s="89">
        <v>0</v>
      </c>
      <c r="BB27" s="89">
        <v>0</v>
      </c>
      <c r="BC27" s="89">
        <v>0</v>
      </c>
      <c r="BD27" s="89">
        <v>0</v>
      </c>
      <c r="BE27" s="89">
        <v>0</v>
      </c>
      <c r="BF27" s="89">
        <v>0</v>
      </c>
      <c r="BG27" s="89">
        <v>0</v>
      </c>
      <c r="BH27" s="89">
        <v>0</v>
      </c>
      <c r="BI27" s="89">
        <v>0</v>
      </c>
      <c r="BJ27" s="89">
        <v>0</v>
      </c>
      <c r="BK27" s="89">
        <v>0</v>
      </c>
      <c r="BL27" s="89">
        <v>0</v>
      </c>
      <c r="BM27" s="89">
        <v>0</v>
      </c>
      <c r="BN27" s="89">
        <v>0</v>
      </c>
      <c r="BO27" s="89">
        <v>0</v>
      </c>
      <c r="BP27" s="89">
        <v>0</v>
      </c>
      <c r="BQ27" s="89">
        <v>0</v>
      </c>
      <c r="BR27" s="89">
        <v>0</v>
      </c>
      <c r="BS27" s="89">
        <v>0</v>
      </c>
      <c r="BT27" s="89">
        <v>0</v>
      </c>
      <c r="BU27" s="89">
        <v>0</v>
      </c>
      <c r="BV27" s="89">
        <v>0</v>
      </c>
      <c r="BW27" s="89">
        <v>0</v>
      </c>
      <c r="BX27" s="89">
        <v>0</v>
      </c>
      <c r="BY27" s="89">
        <v>0</v>
      </c>
      <c r="BZ27" s="89">
        <v>0</v>
      </c>
      <c r="CA27" s="89">
        <v>0</v>
      </c>
      <c r="CB27" s="89">
        <v>0</v>
      </c>
      <c r="CC27" s="89">
        <v>0</v>
      </c>
      <c r="CD27" s="89">
        <v>0</v>
      </c>
      <c r="CE27" s="89">
        <v>0</v>
      </c>
      <c r="CF27" s="89">
        <v>0</v>
      </c>
      <c r="CG27" s="89">
        <v>0</v>
      </c>
      <c r="CH27" s="89">
        <v>0</v>
      </c>
      <c r="CI27" s="89">
        <v>0</v>
      </c>
      <c r="CJ27" s="89">
        <v>0</v>
      </c>
      <c r="CK27" s="89">
        <v>0</v>
      </c>
      <c r="CL27" s="89">
        <v>0</v>
      </c>
      <c r="CM27" s="89">
        <v>0</v>
      </c>
      <c r="CN27" s="89">
        <v>0</v>
      </c>
      <c r="CO27" s="89">
        <v>0</v>
      </c>
      <c r="CP27" s="89">
        <v>0</v>
      </c>
      <c r="CQ27" s="89">
        <v>0</v>
      </c>
      <c r="CR27" s="89">
        <v>0</v>
      </c>
      <c r="CS27" s="89">
        <v>0</v>
      </c>
      <c r="CT27" s="89">
        <v>0</v>
      </c>
      <c r="CU27" s="89">
        <v>0</v>
      </c>
      <c r="CV27" s="89">
        <v>0</v>
      </c>
      <c r="CW27" s="89">
        <v>0</v>
      </c>
      <c r="CX27" s="89">
        <v>0</v>
      </c>
      <c r="CY27" s="89">
        <v>0</v>
      </c>
      <c r="CZ27" s="89">
        <v>0</v>
      </c>
      <c r="DA27" s="89">
        <v>0</v>
      </c>
      <c r="DB27" s="89">
        <v>0</v>
      </c>
      <c r="DC27" s="89">
        <v>0</v>
      </c>
      <c r="DD27" s="89">
        <v>0</v>
      </c>
      <c r="DE27" s="89">
        <v>0</v>
      </c>
      <c r="DF27" s="89">
        <v>0</v>
      </c>
      <c r="DG27" s="89">
        <v>0</v>
      </c>
      <c r="DH27" s="89">
        <v>0</v>
      </c>
      <c r="DI27" s="89">
        <v>0</v>
      </c>
    </row>
    <row r="28" spans="1:113" ht="19.5" customHeight="1">
      <c r="A28" s="53" t="s">
        <v>101</v>
      </c>
      <c r="B28" s="53" t="s">
        <v>90</v>
      </c>
      <c r="C28" s="53" t="s">
        <v>82</v>
      </c>
      <c r="D28" s="53" t="s">
        <v>298</v>
      </c>
      <c r="E28" s="88">
        <f t="shared" si="0"/>
        <v>7.71</v>
      </c>
      <c r="F28" s="88">
        <v>7.71</v>
      </c>
      <c r="G28" s="88">
        <v>0</v>
      </c>
      <c r="H28" s="88">
        <v>7.71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89">
        <v>0</v>
      </c>
      <c r="AE28" s="89">
        <v>0</v>
      </c>
      <c r="AF28" s="89">
        <v>0</v>
      </c>
      <c r="AG28" s="89">
        <v>0</v>
      </c>
      <c r="AH28" s="89">
        <v>0</v>
      </c>
      <c r="AI28" s="89">
        <v>0</v>
      </c>
      <c r="AJ28" s="89">
        <v>0</v>
      </c>
      <c r="AK28" s="89">
        <v>0</v>
      </c>
      <c r="AL28" s="89">
        <v>0</v>
      </c>
      <c r="AM28" s="89">
        <v>0</v>
      </c>
      <c r="AN28" s="89">
        <v>0</v>
      </c>
      <c r="AO28" s="89">
        <v>0</v>
      </c>
      <c r="AP28" s="89">
        <v>0</v>
      </c>
      <c r="AQ28" s="89">
        <v>0</v>
      </c>
      <c r="AR28" s="89">
        <v>0</v>
      </c>
      <c r="AS28" s="89">
        <v>0</v>
      </c>
      <c r="AT28" s="89">
        <v>0</v>
      </c>
      <c r="AU28" s="89">
        <v>0</v>
      </c>
      <c r="AV28" s="89">
        <v>0</v>
      </c>
      <c r="AW28" s="89">
        <v>0</v>
      </c>
      <c r="AX28" s="89">
        <v>0</v>
      </c>
      <c r="AY28" s="89">
        <v>0</v>
      </c>
      <c r="AZ28" s="89">
        <v>0</v>
      </c>
      <c r="BA28" s="89">
        <v>0</v>
      </c>
      <c r="BB28" s="89">
        <v>0</v>
      </c>
      <c r="BC28" s="89">
        <v>0</v>
      </c>
      <c r="BD28" s="89">
        <v>0</v>
      </c>
      <c r="BE28" s="89">
        <v>0</v>
      </c>
      <c r="BF28" s="89">
        <v>0</v>
      </c>
      <c r="BG28" s="89">
        <v>0</v>
      </c>
      <c r="BH28" s="89">
        <v>0</v>
      </c>
      <c r="BI28" s="89">
        <v>0</v>
      </c>
      <c r="BJ28" s="89">
        <v>0</v>
      </c>
      <c r="BK28" s="89">
        <v>0</v>
      </c>
      <c r="BL28" s="89">
        <v>0</v>
      </c>
      <c r="BM28" s="89">
        <v>0</v>
      </c>
      <c r="BN28" s="89">
        <v>0</v>
      </c>
      <c r="BO28" s="89">
        <v>0</v>
      </c>
      <c r="BP28" s="89">
        <v>0</v>
      </c>
      <c r="BQ28" s="89">
        <v>0</v>
      </c>
      <c r="BR28" s="89">
        <v>0</v>
      </c>
      <c r="BS28" s="89">
        <v>0</v>
      </c>
      <c r="BT28" s="89">
        <v>0</v>
      </c>
      <c r="BU28" s="89">
        <v>0</v>
      </c>
      <c r="BV28" s="89">
        <v>0</v>
      </c>
      <c r="BW28" s="89">
        <v>0</v>
      </c>
      <c r="BX28" s="89">
        <v>0</v>
      </c>
      <c r="BY28" s="89">
        <v>0</v>
      </c>
      <c r="BZ28" s="89">
        <v>0</v>
      </c>
      <c r="CA28" s="89">
        <v>0</v>
      </c>
      <c r="CB28" s="89">
        <v>0</v>
      </c>
      <c r="CC28" s="89">
        <v>0</v>
      </c>
      <c r="CD28" s="89">
        <v>0</v>
      </c>
      <c r="CE28" s="89">
        <v>0</v>
      </c>
      <c r="CF28" s="89">
        <v>0</v>
      </c>
      <c r="CG28" s="89">
        <v>0</v>
      </c>
      <c r="CH28" s="89">
        <v>0</v>
      </c>
      <c r="CI28" s="89">
        <v>0</v>
      </c>
      <c r="CJ28" s="89">
        <v>0</v>
      </c>
      <c r="CK28" s="89">
        <v>0</v>
      </c>
      <c r="CL28" s="89">
        <v>0</v>
      </c>
      <c r="CM28" s="89">
        <v>0</v>
      </c>
      <c r="CN28" s="89">
        <v>0</v>
      </c>
      <c r="CO28" s="89">
        <v>0</v>
      </c>
      <c r="CP28" s="89">
        <v>0</v>
      </c>
      <c r="CQ28" s="89">
        <v>0</v>
      </c>
      <c r="CR28" s="89">
        <v>0</v>
      </c>
      <c r="CS28" s="89">
        <v>0</v>
      </c>
      <c r="CT28" s="89">
        <v>0</v>
      </c>
      <c r="CU28" s="89">
        <v>0</v>
      </c>
      <c r="CV28" s="89">
        <v>0</v>
      </c>
      <c r="CW28" s="89">
        <v>0</v>
      </c>
      <c r="CX28" s="89">
        <v>0</v>
      </c>
      <c r="CY28" s="89">
        <v>0</v>
      </c>
      <c r="CZ28" s="89">
        <v>0</v>
      </c>
      <c r="DA28" s="89">
        <v>0</v>
      </c>
      <c r="DB28" s="89">
        <v>0</v>
      </c>
      <c r="DC28" s="89">
        <v>0</v>
      </c>
      <c r="DD28" s="89">
        <v>0</v>
      </c>
      <c r="DE28" s="89">
        <v>0</v>
      </c>
      <c r="DF28" s="89">
        <v>0</v>
      </c>
      <c r="DG28" s="89">
        <v>0</v>
      </c>
      <c r="DH28" s="89">
        <v>0</v>
      </c>
      <c r="DI28" s="8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1">
      <selection activeCell="G16" sqref="G16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  <col min="8" max="16384" width="9.16015625" style="0" bestFit="1" customWidth="1"/>
  </cols>
  <sheetData>
    <row r="1" spans="1:7" ht="19.5" customHeight="1">
      <c r="A1" s="47"/>
      <c r="B1" s="47"/>
      <c r="C1" s="47"/>
      <c r="D1" s="55"/>
      <c r="E1" s="47"/>
      <c r="F1" s="47"/>
      <c r="G1" s="37" t="s">
        <v>299</v>
      </c>
    </row>
    <row r="2" spans="1:7" ht="25.5" customHeight="1">
      <c r="A2" s="22" t="s">
        <v>300</v>
      </c>
      <c r="B2" s="22"/>
      <c r="C2" s="22"/>
      <c r="D2" s="22"/>
      <c r="E2" s="22"/>
      <c r="F2" s="22"/>
      <c r="G2" s="22"/>
    </row>
    <row r="3" spans="1:7" ht="19.5" customHeight="1">
      <c r="A3" s="23" t="s">
        <v>2</v>
      </c>
      <c r="B3" s="24"/>
      <c r="C3" s="24"/>
      <c r="D3" s="24"/>
      <c r="E3" s="49"/>
      <c r="F3" s="49"/>
      <c r="G3" s="37" t="s">
        <v>3</v>
      </c>
    </row>
    <row r="4" spans="1:7" ht="19.5" customHeight="1">
      <c r="A4" s="64" t="s">
        <v>301</v>
      </c>
      <c r="B4" s="65"/>
      <c r="C4" s="65"/>
      <c r="D4" s="66"/>
      <c r="E4" s="78" t="s">
        <v>110</v>
      </c>
      <c r="F4" s="41"/>
      <c r="G4" s="41"/>
    </row>
    <row r="5" spans="1:7" ht="19.5" customHeight="1">
      <c r="A5" s="25" t="s">
        <v>67</v>
      </c>
      <c r="B5" s="27"/>
      <c r="C5" s="73" t="s">
        <v>68</v>
      </c>
      <c r="D5" s="74" t="s">
        <v>196</v>
      </c>
      <c r="E5" s="41" t="s">
        <v>57</v>
      </c>
      <c r="F5" s="39" t="s">
        <v>302</v>
      </c>
      <c r="G5" s="79" t="s">
        <v>303</v>
      </c>
    </row>
    <row r="6" spans="1:7" ht="33.75" customHeight="1">
      <c r="A6" s="30" t="s">
        <v>77</v>
      </c>
      <c r="B6" s="31" t="s">
        <v>78</v>
      </c>
      <c r="C6" s="75"/>
      <c r="D6" s="76"/>
      <c r="E6" s="43"/>
      <c r="F6" s="44"/>
      <c r="G6" s="62"/>
    </row>
    <row r="7" spans="1:7" ht="19.5" customHeight="1">
      <c r="A7" s="33" t="s">
        <v>36</v>
      </c>
      <c r="B7" s="53" t="s">
        <v>36</v>
      </c>
      <c r="C7" s="77" t="s">
        <v>36</v>
      </c>
      <c r="D7" s="33" t="s">
        <v>57</v>
      </c>
      <c r="E7" s="54">
        <f aca="true" t="shared" si="0" ref="E7:E34">SUM(F7:G7)</f>
        <v>2566.15</v>
      </c>
      <c r="F7" s="54">
        <v>2242.85</v>
      </c>
      <c r="G7" s="45">
        <v>323.3</v>
      </c>
    </row>
    <row r="8" spans="1:7" ht="19.5" customHeight="1">
      <c r="A8" s="33" t="s">
        <v>36</v>
      </c>
      <c r="B8" s="53" t="s">
        <v>304</v>
      </c>
      <c r="C8" s="77" t="s">
        <v>36</v>
      </c>
      <c r="D8" s="33" t="s">
        <v>187</v>
      </c>
      <c r="E8" s="54">
        <f t="shared" si="0"/>
        <v>2215.29</v>
      </c>
      <c r="F8" s="54">
        <v>2215.29</v>
      </c>
      <c r="G8" s="45">
        <v>0</v>
      </c>
    </row>
    <row r="9" spans="1:7" ht="19.5" customHeight="1">
      <c r="A9" s="33" t="s">
        <v>304</v>
      </c>
      <c r="B9" s="53" t="s">
        <v>171</v>
      </c>
      <c r="C9" s="77" t="s">
        <v>83</v>
      </c>
      <c r="D9" s="33" t="s">
        <v>305</v>
      </c>
      <c r="E9" s="54">
        <f t="shared" si="0"/>
        <v>636.53</v>
      </c>
      <c r="F9" s="54">
        <v>636.53</v>
      </c>
      <c r="G9" s="45">
        <v>0</v>
      </c>
    </row>
    <row r="10" spans="1:7" ht="19.5" customHeight="1">
      <c r="A10" s="33" t="s">
        <v>304</v>
      </c>
      <c r="B10" s="53" t="s">
        <v>173</v>
      </c>
      <c r="C10" s="77" t="s">
        <v>83</v>
      </c>
      <c r="D10" s="33" t="s">
        <v>306</v>
      </c>
      <c r="E10" s="54">
        <f t="shared" si="0"/>
        <v>21.51</v>
      </c>
      <c r="F10" s="54">
        <v>21.51</v>
      </c>
      <c r="G10" s="45">
        <v>0</v>
      </c>
    </row>
    <row r="11" spans="1:7" ht="19.5" customHeight="1">
      <c r="A11" s="33" t="s">
        <v>304</v>
      </c>
      <c r="B11" s="53" t="s">
        <v>307</v>
      </c>
      <c r="C11" s="77" t="s">
        <v>83</v>
      </c>
      <c r="D11" s="33" t="s">
        <v>308</v>
      </c>
      <c r="E11" s="54">
        <f t="shared" si="0"/>
        <v>772.99</v>
      </c>
      <c r="F11" s="54">
        <v>772.99</v>
      </c>
      <c r="G11" s="45">
        <v>0</v>
      </c>
    </row>
    <row r="12" spans="1:7" ht="19.5" customHeight="1">
      <c r="A12" s="33" t="s">
        <v>304</v>
      </c>
      <c r="B12" s="53" t="s">
        <v>309</v>
      </c>
      <c r="C12" s="77" t="s">
        <v>83</v>
      </c>
      <c r="D12" s="33" t="s">
        <v>310</v>
      </c>
      <c r="E12" s="54">
        <f t="shared" si="0"/>
        <v>230.13</v>
      </c>
      <c r="F12" s="54">
        <v>230.13</v>
      </c>
      <c r="G12" s="45">
        <v>0</v>
      </c>
    </row>
    <row r="13" spans="1:7" ht="19.5" customHeight="1">
      <c r="A13" s="33" t="s">
        <v>304</v>
      </c>
      <c r="B13" s="53" t="s">
        <v>311</v>
      </c>
      <c r="C13" s="77" t="s">
        <v>83</v>
      </c>
      <c r="D13" s="33" t="s">
        <v>312</v>
      </c>
      <c r="E13" s="54">
        <f t="shared" si="0"/>
        <v>123.81</v>
      </c>
      <c r="F13" s="54">
        <v>123.81</v>
      </c>
      <c r="G13" s="45">
        <v>0</v>
      </c>
    </row>
    <row r="14" spans="1:7" ht="19.5" customHeight="1">
      <c r="A14" s="33" t="s">
        <v>304</v>
      </c>
      <c r="B14" s="53" t="s">
        <v>313</v>
      </c>
      <c r="C14" s="77" t="s">
        <v>83</v>
      </c>
      <c r="D14" s="33" t="s">
        <v>314</v>
      </c>
      <c r="E14" s="54">
        <f t="shared" si="0"/>
        <v>167.83</v>
      </c>
      <c r="F14" s="54">
        <v>167.83</v>
      </c>
      <c r="G14" s="45">
        <v>0</v>
      </c>
    </row>
    <row r="15" spans="1:7" ht="19.5" customHeight="1">
      <c r="A15" s="33" t="s">
        <v>304</v>
      </c>
      <c r="B15" s="53" t="s">
        <v>315</v>
      </c>
      <c r="C15" s="77" t="s">
        <v>83</v>
      </c>
      <c r="D15" s="33" t="s">
        <v>316</v>
      </c>
      <c r="E15" s="54">
        <f t="shared" si="0"/>
        <v>17.49</v>
      </c>
      <c r="F15" s="54">
        <v>17.49</v>
      </c>
      <c r="G15" s="45">
        <v>0</v>
      </c>
    </row>
    <row r="16" spans="1:7" ht="19.5" customHeight="1">
      <c r="A16" s="33" t="s">
        <v>304</v>
      </c>
      <c r="B16" s="53" t="s">
        <v>317</v>
      </c>
      <c r="C16" s="77" t="s">
        <v>83</v>
      </c>
      <c r="D16" s="33" t="s">
        <v>318</v>
      </c>
      <c r="E16" s="54">
        <f t="shared" si="0"/>
        <v>185</v>
      </c>
      <c r="F16" s="54">
        <v>185</v>
      </c>
      <c r="G16" s="45">
        <v>0</v>
      </c>
    </row>
    <row r="17" spans="1:7" ht="19.5" customHeight="1">
      <c r="A17" s="33" t="s">
        <v>304</v>
      </c>
      <c r="B17" s="53" t="s">
        <v>183</v>
      </c>
      <c r="C17" s="77" t="s">
        <v>83</v>
      </c>
      <c r="D17" s="33" t="s">
        <v>319</v>
      </c>
      <c r="E17" s="54">
        <f t="shared" si="0"/>
        <v>60</v>
      </c>
      <c r="F17" s="54">
        <v>60</v>
      </c>
      <c r="G17" s="45">
        <v>0</v>
      </c>
    </row>
    <row r="18" spans="1:7" ht="19.5" customHeight="1">
      <c r="A18" s="33" t="s">
        <v>36</v>
      </c>
      <c r="B18" s="53" t="s">
        <v>320</v>
      </c>
      <c r="C18" s="77" t="s">
        <v>36</v>
      </c>
      <c r="D18" s="33" t="s">
        <v>188</v>
      </c>
      <c r="E18" s="54">
        <f t="shared" si="0"/>
        <v>323.3</v>
      </c>
      <c r="F18" s="54">
        <v>0</v>
      </c>
      <c r="G18" s="45">
        <v>323.3</v>
      </c>
    </row>
    <row r="19" spans="1:7" ht="19.5" customHeight="1">
      <c r="A19" s="33" t="s">
        <v>320</v>
      </c>
      <c r="B19" s="53" t="s">
        <v>171</v>
      </c>
      <c r="C19" s="77" t="s">
        <v>83</v>
      </c>
      <c r="D19" s="33" t="s">
        <v>321</v>
      </c>
      <c r="E19" s="54">
        <f t="shared" si="0"/>
        <v>15</v>
      </c>
      <c r="F19" s="54">
        <v>0</v>
      </c>
      <c r="G19" s="45">
        <v>15</v>
      </c>
    </row>
    <row r="20" spans="1:7" ht="19.5" customHeight="1">
      <c r="A20" s="33" t="s">
        <v>320</v>
      </c>
      <c r="B20" s="53" t="s">
        <v>322</v>
      </c>
      <c r="C20" s="77" t="s">
        <v>83</v>
      </c>
      <c r="D20" s="33" t="s">
        <v>323</v>
      </c>
      <c r="E20" s="54">
        <f t="shared" si="0"/>
        <v>8.4</v>
      </c>
      <c r="F20" s="54">
        <v>0</v>
      </c>
      <c r="G20" s="45">
        <v>8.4</v>
      </c>
    </row>
    <row r="21" spans="1:7" ht="19.5" customHeight="1">
      <c r="A21" s="33" t="s">
        <v>320</v>
      </c>
      <c r="B21" s="53" t="s">
        <v>307</v>
      </c>
      <c r="C21" s="77" t="s">
        <v>83</v>
      </c>
      <c r="D21" s="33" t="s">
        <v>324</v>
      </c>
      <c r="E21" s="54">
        <f t="shared" si="0"/>
        <v>6.7</v>
      </c>
      <c r="F21" s="54">
        <v>0</v>
      </c>
      <c r="G21" s="45">
        <v>6.7</v>
      </c>
    </row>
    <row r="22" spans="1:7" ht="19.5" customHeight="1">
      <c r="A22" s="33" t="s">
        <v>320</v>
      </c>
      <c r="B22" s="53" t="s">
        <v>311</v>
      </c>
      <c r="C22" s="77" t="s">
        <v>83</v>
      </c>
      <c r="D22" s="33" t="s">
        <v>325</v>
      </c>
      <c r="E22" s="54">
        <f t="shared" si="0"/>
        <v>77.83</v>
      </c>
      <c r="F22" s="54">
        <v>0</v>
      </c>
      <c r="G22" s="45">
        <v>77.83</v>
      </c>
    </row>
    <row r="23" spans="1:7" ht="19.5" customHeight="1">
      <c r="A23" s="33" t="s">
        <v>320</v>
      </c>
      <c r="B23" s="53" t="s">
        <v>326</v>
      </c>
      <c r="C23" s="77" t="s">
        <v>83</v>
      </c>
      <c r="D23" s="33" t="s">
        <v>327</v>
      </c>
      <c r="E23" s="54">
        <f t="shared" si="0"/>
        <v>93.37</v>
      </c>
      <c r="F23" s="54">
        <v>0</v>
      </c>
      <c r="G23" s="45">
        <v>93.37</v>
      </c>
    </row>
    <row r="24" spans="1:7" ht="19.5" customHeight="1">
      <c r="A24" s="33" t="s">
        <v>320</v>
      </c>
      <c r="B24" s="53" t="s">
        <v>328</v>
      </c>
      <c r="C24" s="77" t="s">
        <v>83</v>
      </c>
      <c r="D24" s="33" t="s">
        <v>329</v>
      </c>
      <c r="E24" s="54">
        <f t="shared" si="0"/>
        <v>7</v>
      </c>
      <c r="F24" s="54">
        <v>0</v>
      </c>
      <c r="G24" s="45">
        <v>7</v>
      </c>
    </row>
    <row r="25" spans="1:7" ht="19.5" customHeight="1">
      <c r="A25" s="33" t="s">
        <v>320</v>
      </c>
      <c r="B25" s="53" t="s">
        <v>330</v>
      </c>
      <c r="C25" s="77" t="s">
        <v>83</v>
      </c>
      <c r="D25" s="33" t="s">
        <v>331</v>
      </c>
      <c r="E25" s="54">
        <f t="shared" si="0"/>
        <v>1</v>
      </c>
      <c r="F25" s="54">
        <v>0</v>
      </c>
      <c r="G25" s="45">
        <v>1</v>
      </c>
    </row>
    <row r="26" spans="1:7" ht="19.5" customHeight="1">
      <c r="A26" s="33" t="s">
        <v>320</v>
      </c>
      <c r="B26" s="53" t="s">
        <v>332</v>
      </c>
      <c r="C26" s="77" t="s">
        <v>83</v>
      </c>
      <c r="D26" s="33" t="s">
        <v>333</v>
      </c>
      <c r="E26" s="54">
        <f t="shared" si="0"/>
        <v>30.9</v>
      </c>
      <c r="F26" s="54">
        <v>0</v>
      </c>
      <c r="G26" s="45">
        <v>30.9</v>
      </c>
    </row>
    <row r="27" spans="1:7" ht="19.5" customHeight="1">
      <c r="A27" s="33" t="s">
        <v>320</v>
      </c>
      <c r="B27" s="53" t="s">
        <v>334</v>
      </c>
      <c r="C27" s="77" t="s">
        <v>83</v>
      </c>
      <c r="D27" s="33" t="s">
        <v>335</v>
      </c>
      <c r="E27" s="54">
        <f t="shared" si="0"/>
        <v>19.1</v>
      </c>
      <c r="F27" s="54">
        <v>0</v>
      </c>
      <c r="G27" s="45">
        <v>19.1</v>
      </c>
    </row>
    <row r="28" spans="1:7" ht="19.5" customHeight="1">
      <c r="A28" s="33" t="s">
        <v>320</v>
      </c>
      <c r="B28" s="53" t="s">
        <v>336</v>
      </c>
      <c r="C28" s="77" t="s">
        <v>83</v>
      </c>
      <c r="D28" s="33" t="s">
        <v>337</v>
      </c>
      <c r="E28" s="54">
        <f t="shared" si="0"/>
        <v>17</v>
      </c>
      <c r="F28" s="54">
        <v>0</v>
      </c>
      <c r="G28" s="45">
        <v>17</v>
      </c>
    </row>
    <row r="29" spans="1:7" ht="19.5" customHeight="1">
      <c r="A29" s="33" t="s">
        <v>320</v>
      </c>
      <c r="B29" s="53" t="s">
        <v>183</v>
      </c>
      <c r="C29" s="77" t="s">
        <v>83</v>
      </c>
      <c r="D29" s="33" t="s">
        <v>338</v>
      </c>
      <c r="E29" s="54">
        <f t="shared" si="0"/>
        <v>47</v>
      </c>
      <c r="F29" s="54">
        <v>0</v>
      </c>
      <c r="G29" s="45">
        <v>47</v>
      </c>
    </row>
    <row r="30" spans="1:7" ht="19.5" customHeight="1">
      <c r="A30" s="33" t="s">
        <v>36</v>
      </c>
      <c r="B30" s="53" t="s">
        <v>339</v>
      </c>
      <c r="C30" s="77" t="s">
        <v>36</v>
      </c>
      <c r="D30" s="33" t="s">
        <v>179</v>
      </c>
      <c r="E30" s="54">
        <f t="shared" si="0"/>
        <v>27.56</v>
      </c>
      <c r="F30" s="54">
        <v>27.56</v>
      </c>
      <c r="G30" s="45">
        <v>0</v>
      </c>
    </row>
    <row r="31" spans="1:7" ht="19.5" customHeight="1">
      <c r="A31" s="33" t="s">
        <v>339</v>
      </c>
      <c r="B31" s="53" t="s">
        <v>171</v>
      </c>
      <c r="C31" s="77" t="s">
        <v>83</v>
      </c>
      <c r="D31" s="33" t="s">
        <v>340</v>
      </c>
      <c r="E31" s="54">
        <f t="shared" si="0"/>
        <v>17.01</v>
      </c>
      <c r="F31" s="54">
        <v>17.01</v>
      </c>
      <c r="G31" s="45">
        <v>0</v>
      </c>
    </row>
    <row r="32" spans="1:7" ht="19.5" customHeight="1">
      <c r="A32" s="33" t="s">
        <v>339</v>
      </c>
      <c r="B32" s="53" t="s">
        <v>181</v>
      </c>
      <c r="C32" s="77" t="s">
        <v>83</v>
      </c>
      <c r="D32" s="33" t="s">
        <v>341</v>
      </c>
      <c r="E32" s="54">
        <f t="shared" si="0"/>
        <v>3.6</v>
      </c>
      <c r="F32" s="54">
        <v>3.6</v>
      </c>
      <c r="G32" s="45">
        <v>0</v>
      </c>
    </row>
    <row r="33" spans="1:7" ht="19.5" customHeight="1">
      <c r="A33" s="33" t="s">
        <v>339</v>
      </c>
      <c r="B33" s="53" t="s">
        <v>311</v>
      </c>
      <c r="C33" s="77" t="s">
        <v>83</v>
      </c>
      <c r="D33" s="33" t="s">
        <v>342</v>
      </c>
      <c r="E33" s="54">
        <f t="shared" si="0"/>
        <v>0.11</v>
      </c>
      <c r="F33" s="54">
        <v>0.11</v>
      </c>
      <c r="G33" s="45">
        <v>0</v>
      </c>
    </row>
    <row r="34" spans="1:7" ht="19.5" customHeight="1">
      <c r="A34" s="33" t="s">
        <v>339</v>
      </c>
      <c r="B34" s="53" t="s">
        <v>183</v>
      </c>
      <c r="C34" s="77" t="s">
        <v>83</v>
      </c>
      <c r="D34" s="33" t="s">
        <v>343</v>
      </c>
      <c r="E34" s="54">
        <f t="shared" si="0"/>
        <v>6.84</v>
      </c>
      <c r="F34" s="54">
        <v>6.84</v>
      </c>
      <c r="G34" s="4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5" style="0" customWidth="1"/>
    <col min="4" max="4" width="17" style="0" customWidth="1"/>
    <col min="5" max="5" width="92.5" style="0" customWidth="1"/>
    <col min="6" max="6" width="25" style="0" customWidth="1"/>
    <col min="7" max="16384" width="9.16015625" style="0" bestFit="1" customWidth="1"/>
  </cols>
  <sheetData>
    <row r="1" spans="1:6" ht="19.5" customHeight="1">
      <c r="A1" s="20"/>
      <c r="B1" s="21"/>
      <c r="C1" s="21"/>
      <c r="D1" s="21"/>
      <c r="E1" s="21"/>
      <c r="F1" s="35" t="s">
        <v>344</v>
      </c>
    </row>
    <row r="2" spans="1:6" ht="19.5" customHeight="1">
      <c r="A2" s="22" t="s">
        <v>345</v>
      </c>
      <c r="B2" s="22"/>
      <c r="C2" s="22"/>
      <c r="D2" s="22"/>
      <c r="E2" s="22"/>
      <c r="F2" s="22"/>
    </row>
    <row r="3" spans="1:6" ht="19.5" customHeight="1">
      <c r="A3" s="23" t="s">
        <v>2</v>
      </c>
      <c r="B3" s="24"/>
      <c r="C3" s="24"/>
      <c r="D3" s="68"/>
      <c r="E3" s="68"/>
      <c r="F3" s="37" t="s">
        <v>3</v>
      </c>
    </row>
    <row r="4" spans="1:6" ht="19.5" customHeight="1">
      <c r="A4" s="25" t="s">
        <v>67</v>
      </c>
      <c r="B4" s="26"/>
      <c r="C4" s="27"/>
      <c r="D4" s="69" t="s">
        <v>68</v>
      </c>
      <c r="E4" s="50" t="s">
        <v>346</v>
      </c>
      <c r="F4" s="39" t="s">
        <v>70</v>
      </c>
    </row>
    <row r="5" spans="1:6" ht="19.5" customHeight="1">
      <c r="A5" s="29" t="s">
        <v>77</v>
      </c>
      <c r="B5" s="30" t="s">
        <v>78</v>
      </c>
      <c r="C5" s="31" t="s">
        <v>79</v>
      </c>
      <c r="D5" s="70"/>
      <c r="E5" s="50"/>
      <c r="F5" s="39"/>
    </row>
    <row r="6" spans="1:6" ht="19.5" customHeight="1">
      <c r="A6" s="53" t="s">
        <v>36</v>
      </c>
      <c r="B6" s="53" t="s">
        <v>36</v>
      </c>
      <c r="C6" s="53" t="s">
        <v>36</v>
      </c>
      <c r="D6" s="71" t="s">
        <v>36</v>
      </c>
      <c r="E6" s="71" t="s">
        <v>57</v>
      </c>
      <c r="F6" s="72">
        <v>1593.8</v>
      </c>
    </row>
    <row r="7" spans="1:6" ht="19.5" customHeight="1">
      <c r="A7" s="53" t="s">
        <v>36</v>
      </c>
      <c r="B7" s="53" t="s">
        <v>36</v>
      </c>
      <c r="C7" s="53" t="s">
        <v>36</v>
      </c>
      <c r="D7" s="71" t="s">
        <v>36</v>
      </c>
      <c r="E7" s="71" t="s">
        <v>87</v>
      </c>
      <c r="F7" s="72">
        <v>1573.8</v>
      </c>
    </row>
    <row r="8" spans="1:6" ht="19.5" customHeight="1">
      <c r="A8" s="53" t="s">
        <v>85</v>
      </c>
      <c r="B8" s="53" t="s">
        <v>82</v>
      </c>
      <c r="C8" s="53" t="s">
        <v>86</v>
      </c>
      <c r="D8" s="71" t="s">
        <v>83</v>
      </c>
      <c r="E8" s="71" t="s">
        <v>347</v>
      </c>
      <c r="F8" s="72">
        <v>121.4</v>
      </c>
    </row>
    <row r="9" spans="1:6" ht="19.5" customHeight="1">
      <c r="A9" s="53" t="s">
        <v>85</v>
      </c>
      <c r="B9" s="53" t="s">
        <v>82</v>
      </c>
      <c r="C9" s="53" t="s">
        <v>86</v>
      </c>
      <c r="D9" s="71" t="s">
        <v>83</v>
      </c>
      <c r="E9" s="71" t="s">
        <v>348</v>
      </c>
      <c r="F9" s="72">
        <v>8.14</v>
      </c>
    </row>
    <row r="10" spans="1:6" ht="19.5" customHeight="1">
      <c r="A10" s="53" t="s">
        <v>85</v>
      </c>
      <c r="B10" s="53" t="s">
        <v>82</v>
      </c>
      <c r="C10" s="53" t="s">
        <v>86</v>
      </c>
      <c r="D10" s="71" t="s">
        <v>83</v>
      </c>
      <c r="E10" s="71" t="s">
        <v>349</v>
      </c>
      <c r="F10" s="72">
        <v>400</v>
      </c>
    </row>
    <row r="11" spans="1:6" ht="19.5" customHeight="1">
      <c r="A11" s="53" t="s">
        <v>85</v>
      </c>
      <c r="B11" s="53" t="s">
        <v>82</v>
      </c>
      <c r="C11" s="53" t="s">
        <v>86</v>
      </c>
      <c r="D11" s="71" t="s">
        <v>83</v>
      </c>
      <c r="E11" s="71" t="s">
        <v>350</v>
      </c>
      <c r="F11" s="72">
        <v>370</v>
      </c>
    </row>
    <row r="12" spans="1:6" ht="19.5" customHeight="1">
      <c r="A12" s="53" t="s">
        <v>85</v>
      </c>
      <c r="B12" s="53" t="s">
        <v>82</v>
      </c>
      <c r="C12" s="53" t="s">
        <v>86</v>
      </c>
      <c r="D12" s="71" t="s">
        <v>83</v>
      </c>
      <c r="E12" s="71" t="s">
        <v>351</v>
      </c>
      <c r="F12" s="72">
        <v>301</v>
      </c>
    </row>
    <row r="13" spans="1:6" ht="19.5" customHeight="1">
      <c r="A13" s="53" t="s">
        <v>85</v>
      </c>
      <c r="B13" s="53" t="s">
        <v>82</v>
      </c>
      <c r="C13" s="53" t="s">
        <v>86</v>
      </c>
      <c r="D13" s="71" t="s">
        <v>83</v>
      </c>
      <c r="E13" s="71" t="s">
        <v>352</v>
      </c>
      <c r="F13" s="72">
        <v>47.32</v>
      </c>
    </row>
    <row r="14" spans="1:6" ht="19.5" customHeight="1">
      <c r="A14" s="53" t="s">
        <v>85</v>
      </c>
      <c r="B14" s="53" t="s">
        <v>82</v>
      </c>
      <c r="C14" s="53" t="s">
        <v>86</v>
      </c>
      <c r="D14" s="71" t="s">
        <v>83</v>
      </c>
      <c r="E14" s="71" t="s">
        <v>353</v>
      </c>
      <c r="F14" s="72">
        <v>325.94</v>
      </c>
    </row>
    <row r="15" spans="1:6" ht="19.5" customHeight="1">
      <c r="A15" s="53" t="s">
        <v>36</v>
      </c>
      <c r="B15" s="53" t="s">
        <v>36</v>
      </c>
      <c r="C15" s="53" t="s">
        <v>36</v>
      </c>
      <c r="D15" s="71" t="s">
        <v>36</v>
      </c>
      <c r="E15" s="71" t="s">
        <v>100</v>
      </c>
      <c r="F15" s="72">
        <v>20</v>
      </c>
    </row>
    <row r="16" spans="1:6" ht="19.5" customHeight="1">
      <c r="A16" s="53" t="s">
        <v>97</v>
      </c>
      <c r="B16" s="53" t="s">
        <v>98</v>
      </c>
      <c r="C16" s="53" t="s">
        <v>95</v>
      </c>
      <c r="D16" s="71" t="s">
        <v>83</v>
      </c>
      <c r="E16" s="71" t="s">
        <v>351</v>
      </c>
      <c r="F16" s="72">
        <v>20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.16015625" style="0" bestFit="1" customWidth="1"/>
  </cols>
  <sheetData>
    <row r="1" spans="1:8" ht="19.5" customHeight="1">
      <c r="A1" s="47"/>
      <c r="B1" s="47"/>
      <c r="C1" s="47"/>
      <c r="D1" s="47"/>
      <c r="E1" s="55"/>
      <c r="F1" s="47"/>
      <c r="G1" s="47"/>
      <c r="H1" s="37" t="s">
        <v>354</v>
      </c>
    </row>
    <row r="2" spans="1:8" ht="25.5" customHeight="1">
      <c r="A2" s="22" t="s">
        <v>355</v>
      </c>
      <c r="B2" s="22"/>
      <c r="C2" s="22"/>
      <c r="D2" s="22"/>
      <c r="E2" s="22"/>
      <c r="F2" s="22"/>
      <c r="G2" s="22"/>
      <c r="H2" s="22"/>
    </row>
    <row r="3" spans="1:8" ht="19.5" customHeight="1">
      <c r="A3" s="48" t="s">
        <v>2</v>
      </c>
      <c r="B3" s="49"/>
      <c r="C3" s="49"/>
      <c r="D3" s="49"/>
      <c r="E3" s="49"/>
      <c r="F3" s="49"/>
      <c r="G3" s="49"/>
      <c r="H3" s="37" t="s">
        <v>3</v>
      </c>
    </row>
    <row r="4" spans="1:8" ht="19.5" customHeight="1">
      <c r="A4" s="50" t="s">
        <v>356</v>
      </c>
      <c r="B4" s="50" t="s">
        <v>357</v>
      </c>
      <c r="C4" s="39" t="s">
        <v>358</v>
      </c>
      <c r="D4" s="39"/>
      <c r="E4" s="44"/>
      <c r="F4" s="44"/>
      <c r="G4" s="44"/>
      <c r="H4" s="39"/>
    </row>
    <row r="5" spans="1:8" ht="19.5" customHeight="1">
      <c r="A5" s="50"/>
      <c r="B5" s="50"/>
      <c r="C5" s="51" t="s">
        <v>57</v>
      </c>
      <c r="D5" s="40" t="s">
        <v>219</v>
      </c>
      <c r="E5" s="64" t="s">
        <v>359</v>
      </c>
      <c r="F5" s="65"/>
      <c r="G5" s="66"/>
      <c r="H5" s="67" t="s">
        <v>224</v>
      </c>
    </row>
    <row r="6" spans="1:8" ht="33.75" customHeight="1">
      <c r="A6" s="42"/>
      <c r="B6" s="42"/>
      <c r="C6" s="52"/>
      <c r="D6" s="43"/>
      <c r="E6" s="59" t="s">
        <v>72</v>
      </c>
      <c r="F6" s="60" t="s">
        <v>360</v>
      </c>
      <c r="G6" s="61" t="s">
        <v>361</v>
      </c>
      <c r="H6" s="62"/>
    </row>
    <row r="7" spans="1:8" ht="19.5" customHeight="1">
      <c r="A7" s="33" t="s">
        <v>83</v>
      </c>
      <c r="B7" s="53" t="s">
        <v>2</v>
      </c>
      <c r="C7" s="46">
        <f>SUM(D7,F7:H7)</f>
        <v>18</v>
      </c>
      <c r="D7" s="54">
        <v>0</v>
      </c>
      <c r="E7" s="54">
        <f>SUM(F7:G7)</f>
        <v>17</v>
      </c>
      <c r="F7" s="54">
        <v>0</v>
      </c>
      <c r="G7" s="45">
        <v>17</v>
      </c>
      <c r="H7" s="63">
        <v>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张敏</cp:lastModifiedBy>
  <dcterms:created xsi:type="dcterms:W3CDTF">2021-03-18T11:33:56Z</dcterms:created>
  <dcterms:modified xsi:type="dcterms:W3CDTF">2022-07-27T15:56:56Z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